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 10" sheetId="1" r:id="rId1"/>
  </sheets>
  <definedNames/>
  <calcPr fullCalcOnLoad="1"/>
</workbook>
</file>

<file path=xl/sharedStrings.xml><?xml version="1.0" encoding="utf-8"?>
<sst xmlns="http://schemas.openxmlformats.org/spreadsheetml/2006/main" count="372" uniqueCount="235">
  <si>
    <t>Приложение № 10</t>
  </si>
  <si>
    <t xml:space="preserve">к решению Думы городского округа </t>
  </si>
  <si>
    <t xml:space="preserve">от 21 декабря 2022 г. № </t>
  </si>
  <si>
    <t xml:space="preserve">«Об утверждении  бюджета городского </t>
  </si>
  <si>
    <t>округа ЗАТО Свободный на 2023 год</t>
  </si>
  <si>
    <t>и плановый период 2024 и 2025 годов»</t>
  </si>
  <si>
    <t>Перечень муниципальных программ и</t>
  </si>
  <si>
    <t xml:space="preserve">распределение бюджетных ассигнований на реализацию </t>
  </si>
  <si>
    <t xml:space="preserve">муниципальных  программ городского округа </t>
  </si>
  <si>
    <t>ЗАТО Свободный на 2023-2025 годы</t>
  </si>
  <si>
    <t>тыс. Руб.</t>
  </si>
  <si>
    <t>Номер  строки</t>
  </si>
  <si>
    <t>Наименование программы</t>
  </si>
  <si>
    <t>Код главного распорядителя</t>
  </si>
  <si>
    <t>Код, раздела, подраздела</t>
  </si>
  <si>
    <t>Код целевой статьи</t>
  </si>
  <si>
    <t>2023</t>
  </si>
  <si>
    <t>2024</t>
  </si>
  <si>
    <t>2025</t>
  </si>
  <si>
    <t xml:space="preserve">Муниципальная  программа "Совершенствование социально-экономической политики и эффективности муниципального управления" на 2023-2030 годы </t>
  </si>
  <si>
    <t>000</t>
  </si>
  <si>
    <t>00 00</t>
  </si>
  <si>
    <t>03 000 00000</t>
  </si>
  <si>
    <t>1.1</t>
  </si>
  <si>
    <t xml:space="preserve">Подпрограмма "Развитие субъектов малого и среднего предпринимательства"на 2023-2030 годы </t>
  </si>
  <si>
    <t>03 100 00000</t>
  </si>
  <si>
    <t>0412</t>
  </si>
  <si>
    <t>03 100 20501</t>
  </si>
  <si>
    <t>1.2</t>
  </si>
  <si>
    <t xml:space="preserve">Подпрограмма "Управление муниципальной собственностью" на 2023-2030 годы </t>
  </si>
  <si>
    <t>03 200 00000</t>
  </si>
  <si>
    <t>01 13</t>
  </si>
  <si>
    <t>03 200 20110</t>
  </si>
  <si>
    <t>04 12</t>
  </si>
  <si>
    <t>1.3</t>
  </si>
  <si>
    <t xml:space="preserve">Подпрограмма "Реализация и развитие муниципального управления» на 2023-2030 годы </t>
  </si>
  <si>
    <t>03 300 00000</t>
  </si>
  <si>
    <t>901</t>
  </si>
  <si>
    <t>01 02</t>
  </si>
  <si>
    <t>03 301 21100</t>
  </si>
  <si>
    <t>01 04</t>
  </si>
  <si>
    <t>03 302 21200</t>
  </si>
  <si>
    <t>03 300 20011</t>
  </si>
  <si>
    <t xml:space="preserve">10 01 </t>
  </si>
  <si>
    <t>03 307 20190</t>
  </si>
  <si>
    <t>12 04</t>
  </si>
  <si>
    <t>03 300 20457</t>
  </si>
  <si>
    <t>01 03</t>
  </si>
  <si>
    <t>03 304 21300</t>
  </si>
  <si>
    <t>01 06</t>
  </si>
  <si>
    <t>03 303 21400</t>
  </si>
  <si>
    <t>1.4</t>
  </si>
  <si>
    <t xml:space="preserve">Подпрограмма "Создание условий для обеспечения выполнения функций органами местного самоуправления" на 2023-2030 годы </t>
  </si>
  <si>
    <t>03 400 00000</t>
  </si>
  <si>
    <t>0113</t>
  </si>
  <si>
    <t>03 400 20093</t>
  </si>
  <si>
    <t>03 400 20094</t>
  </si>
  <si>
    <t>2</t>
  </si>
  <si>
    <t>Муниципальная  программа "Безопасный город" на 2023-2030 годы</t>
  </si>
  <si>
    <t>11 000 00000</t>
  </si>
  <si>
    <t>2.1</t>
  </si>
  <si>
    <t xml:space="preserve">Подпрограмма "Развитие гражданской обороны" на 2023-2030 годы </t>
  </si>
  <si>
    <t>11 100 00000</t>
  </si>
  <si>
    <t>03 10</t>
  </si>
  <si>
    <t>11 100 20218</t>
  </si>
  <si>
    <t>2.2</t>
  </si>
  <si>
    <t xml:space="preserve">Подпрограмма "Защита населения от чрезвычайных ситуаций природного и техногенного характера" на 2023-2030 годы </t>
  </si>
  <si>
    <t>11 200 00000</t>
  </si>
  <si>
    <t xml:space="preserve">901 </t>
  </si>
  <si>
    <t>11 200 20517</t>
  </si>
  <si>
    <t>11 200 20791</t>
  </si>
  <si>
    <t>04 06</t>
  </si>
  <si>
    <t>11 200 20280</t>
  </si>
  <si>
    <t>2.3</t>
  </si>
  <si>
    <t xml:space="preserve">Подпрограмма "Обеспечение пожарной безопасности" на 2023-2030 годы </t>
  </si>
  <si>
    <t>11 300 00000</t>
  </si>
  <si>
    <t>11 300 20505</t>
  </si>
  <si>
    <t>2.4</t>
  </si>
  <si>
    <t xml:space="preserve">Подпрограмма "Профилактика правонарушений" на 2023-2030 годы </t>
  </si>
  <si>
    <t>11 400 00000</t>
  </si>
  <si>
    <t>0314</t>
  </si>
  <si>
    <t>11 400 20517</t>
  </si>
  <si>
    <t>2.5</t>
  </si>
  <si>
    <t xml:space="preserve">Подпрограмма "Профилактика безопасности дорожного движения" на 2023-2030 годы </t>
  </si>
  <si>
    <t>11 500 00000</t>
  </si>
  <si>
    <t>11 500 20315</t>
  </si>
  <si>
    <t>2.6</t>
  </si>
  <si>
    <t xml:space="preserve">Подпрограмма "Профилактика терроризма, экстремизма и гармонизации межэтнических отношений" на 2023-2030 годы </t>
  </si>
  <si>
    <t>11 600 00000</t>
  </si>
  <si>
    <t>11 600 20517</t>
  </si>
  <si>
    <t>3</t>
  </si>
  <si>
    <t xml:space="preserve">Муниципальная  программа "Развитие образования в городском округе ЗАТО Свободный " на 2023-2030 годы </t>
  </si>
  <si>
    <t>12 000 00000</t>
  </si>
  <si>
    <t>3.1</t>
  </si>
  <si>
    <t xml:space="preserve">Подпрограмма "Развитие дошкольного образования в городском округе ЗАТО Свободный" на 2023-2030 годы </t>
  </si>
  <si>
    <t>12 100 00000</t>
  </si>
  <si>
    <t>0701</t>
  </si>
  <si>
    <t>12 100 20420</t>
  </si>
  <si>
    <t>12 100 20422</t>
  </si>
  <si>
    <t>12 100 20430</t>
  </si>
  <si>
    <t>12 100 45110</t>
  </si>
  <si>
    <t>12 100 45120</t>
  </si>
  <si>
    <t>3.2</t>
  </si>
  <si>
    <t xml:space="preserve">Подпрограмма "Развитие общего образования в городском округе ЗАТО Свободный" на 2023-2030 годы </t>
  </si>
  <si>
    <t>12 200 00000</t>
  </si>
  <si>
    <t>0702</t>
  </si>
  <si>
    <t>12 200 20421</t>
  </si>
  <si>
    <t>12 200 20430</t>
  </si>
  <si>
    <t>12 200 45070</t>
  </si>
  <si>
    <t>12 200 S5070</t>
  </si>
  <si>
    <t>12 200 45310</t>
  </si>
  <si>
    <t>12 200 45320</t>
  </si>
  <si>
    <t>1004</t>
  </si>
  <si>
    <t>12 200 S5400</t>
  </si>
  <si>
    <t>12 200 L3040</t>
  </si>
  <si>
    <t>12 200 53030</t>
  </si>
  <si>
    <t>12 200 45400</t>
  </si>
  <si>
    <t>3.3</t>
  </si>
  <si>
    <t xml:space="preserve">Подпрограмма "Развитие дополнительного образования в городском округе ЗАТО Свободный" на 2023-2030 годы </t>
  </si>
  <si>
    <t>12 300 00000</t>
  </si>
  <si>
    <t>0703</t>
  </si>
  <si>
    <t>12 300 20423</t>
  </si>
  <si>
    <t>3.4</t>
  </si>
  <si>
    <t xml:space="preserve">Подпрограмма "Другие вопросы в области образования городского округа ЗАТО Свободный" на 2023-2030 годы </t>
  </si>
  <si>
    <t>12 400 00000</t>
  </si>
  <si>
    <t>0709</t>
  </si>
  <si>
    <t>12 400 20436</t>
  </si>
  <si>
    <t>3.5</t>
  </si>
  <si>
    <t xml:space="preserve">Подпрограмма "Отдых и оздоровление детей городского округа ЗАТО Свободный" на 2023-2030 годы </t>
  </si>
  <si>
    <t>12 500 00000</t>
  </si>
  <si>
    <t>0707</t>
  </si>
  <si>
    <t>12 500 S5600</t>
  </si>
  <si>
    <t>12 500 45500</t>
  </si>
  <si>
    <t>12 500 45600</t>
  </si>
  <si>
    <t>4</t>
  </si>
  <si>
    <t xml:space="preserve">Муниципальная программа "Укрепление общественного здоровья на территории городского округа ЗАТО Свободный» на 2023-2030 годы </t>
  </si>
  <si>
    <t>13 000 00000</t>
  </si>
  <si>
    <t>4.1</t>
  </si>
  <si>
    <t xml:space="preserve">Подпрограмма "Профилактика ВИЧ-инфекции" на 2023-2030 годы </t>
  </si>
  <si>
    <t>13 100 00000</t>
  </si>
  <si>
    <t>0907</t>
  </si>
  <si>
    <t>13 100 20508</t>
  </si>
  <si>
    <t>4.2</t>
  </si>
  <si>
    <t xml:space="preserve">Подпрограмма "Профилактика туберкулеза" на 2023-2030 годы </t>
  </si>
  <si>
    <t>13 200 00000</t>
  </si>
  <si>
    <t>13 200 20507</t>
  </si>
  <si>
    <t>4.3</t>
  </si>
  <si>
    <t xml:space="preserve">Подпрограмма "Профилактика незаконного потребления и оборота наркотических средств и психотропных веществ, наркомании» на 2023-2030 годы </t>
  </si>
  <si>
    <t>13 300 00000</t>
  </si>
  <si>
    <t>13 300 20503</t>
  </si>
  <si>
    <t>4.4</t>
  </si>
  <si>
    <t>Подпрограмма "Формирование здорового образа жизни" на 2023-2030 годы</t>
  </si>
  <si>
    <t>13 400 00000</t>
  </si>
  <si>
    <t>13 400 20510</t>
  </si>
  <si>
    <t>4.5</t>
  </si>
  <si>
    <t xml:space="preserve">Подпрограмма "Профилактика алкогольной и табачной зависимости" на 2023-2030 годы </t>
  </si>
  <si>
    <t>13 500 00000</t>
  </si>
  <si>
    <t>13 500 20504</t>
  </si>
  <si>
    <t>4.6</t>
  </si>
  <si>
    <t xml:space="preserve">Подпрограмма "Профилактика иных заболеваний" на 2023-2030 годы </t>
  </si>
  <si>
    <t>13 600 00000</t>
  </si>
  <si>
    <t>13 600 20506</t>
  </si>
  <si>
    <t>5</t>
  </si>
  <si>
    <t xml:space="preserve">Муниципальная  программа "Развитие  культуры, спорта и молодежной политики в городском округе ЗАТО Свободный" на 2023-2030 годы </t>
  </si>
  <si>
    <t>14 000 00000</t>
  </si>
  <si>
    <t>5.1</t>
  </si>
  <si>
    <t xml:space="preserve">Подпрограмма "Развитие культуры в городском округе ЗАТО Свободный" на 2023-2030 годы </t>
  </si>
  <si>
    <t>14 100 00000</t>
  </si>
  <si>
    <t>0801</t>
  </si>
  <si>
    <t>14 100 20440</t>
  </si>
  <si>
    <t>14 100 L5190</t>
  </si>
  <si>
    <t>14 100 20450</t>
  </si>
  <si>
    <t>5.2</t>
  </si>
  <si>
    <t xml:space="preserve">Подпрограмма "Развитие физической культуры и спорта" на 2023-2030 годы </t>
  </si>
  <si>
    <t>14 200 00000</t>
  </si>
  <si>
    <t>14 2Р5 48Г00</t>
  </si>
  <si>
    <t>14 2Р5 S8Г00</t>
  </si>
  <si>
    <t>14 200 20512</t>
  </si>
  <si>
    <t>5.3</t>
  </si>
  <si>
    <t>Подпрограмма "Реализация молодежной политики в городском округе ЗАТО Свободный"</t>
  </si>
  <si>
    <t>14 300 00000</t>
  </si>
  <si>
    <t>14 300 20431</t>
  </si>
  <si>
    <t>5.4</t>
  </si>
  <si>
    <t xml:space="preserve">Подпрограмма "Патриотическое воспитание детей и молодежи городского округа ЗАТО Свободный" на 2023-2030 годы </t>
  </si>
  <si>
    <t>14 400 00000</t>
  </si>
  <si>
    <t>14 400 20509</t>
  </si>
  <si>
    <t>14 400 48700</t>
  </si>
  <si>
    <t>14 400 S8700</t>
  </si>
  <si>
    <t>6</t>
  </si>
  <si>
    <t xml:space="preserve">Муниципальная программа «Обеспечение жильем молодых семей на территории городского округа ЗАТО Свободный» на 2023-2030 годы </t>
  </si>
  <si>
    <t>15 100 00000</t>
  </si>
  <si>
    <t>1003</t>
  </si>
  <si>
    <t>15 100 L4970</t>
  </si>
  <si>
    <t>7</t>
  </si>
  <si>
    <t>Муниципальная программа «Поддержка социально ориентированных некоммерческих организаций в городском округе ЗАТО Свободный до 2029 года»</t>
  </si>
  <si>
    <t>15 200 00000</t>
  </si>
  <si>
    <t>10 06</t>
  </si>
  <si>
    <t>15 200 20100</t>
  </si>
  <si>
    <t>8</t>
  </si>
  <si>
    <t xml:space="preserve">Муниципальная программа "Развитие городского хозяйства" на 2023-2030 годы </t>
  </si>
  <si>
    <t>46 000 00000</t>
  </si>
  <si>
    <t>8.1</t>
  </si>
  <si>
    <t xml:space="preserve">Подпрограмма "Обеспечение качества условий проживания населения и улучшение жилищных условий" на 2023-2030 годы </t>
  </si>
  <si>
    <t>46 100 00000</t>
  </si>
  <si>
    <t>0501</t>
  </si>
  <si>
    <t>46 100 20096</t>
  </si>
  <si>
    <t>46 100 20350</t>
  </si>
  <si>
    <t>8.2</t>
  </si>
  <si>
    <t xml:space="preserve">Подпрограмма "Развитие коммунальной инфраструктуры" на 2023-2030 годы </t>
  </si>
  <si>
    <t>46 200 00000</t>
  </si>
  <si>
    <t>0502</t>
  </si>
  <si>
    <t>46 200 20351</t>
  </si>
  <si>
    <t>46 200 20352</t>
  </si>
  <si>
    <t>46 200 42110</t>
  </si>
  <si>
    <t>46 200 S2110</t>
  </si>
  <si>
    <t>46 200 50101</t>
  </si>
  <si>
    <t>8.3</t>
  </si>
  <si>
    <t xml:space="preserve">Подпрограмма "Формирование современной городской среды" на 2023-2030 годы </t>
  </si>
  <si>
    <t>46 300 00000</t>
  </si>
  <si>
    <t>0405</t>
  </si>
  <si>
    <t>46 300 42П00</t>
  </si>
  <si>
    <t>46 300 42П10</t>
  </si>
  <si>
    <t>0503</t>
  </si>
  <si>
    <t>46 300 20600</t>
  </si>
  <si>
    <t>8.4</t>
  </si>
  <si>
    <t xml:space="preserve">Подпрограмма "Развитие дорожной деятельности" на 2023-2030 годы </t>
  </si>
  <si>
    <t>46 400 00000</t>
  </si>
  <si>
    <t>0409</t>
  </si>
  <si>
    <t>46 400 20315</t>
  </si>
  <si>
    <t>8.5</t>
  </si>
  <si>
    <t>Подпрограмма" Энергосбережение и повышение энергоэффективности систем коммунальной инфраструктуры"</t>
  </si>
  <si>
    <t>46 500 00000</t>
  </si>
  <si>
    <t>46 500 20351</t>
  </si>
  <si>
    <t>46 500 42Б00</t>
  </si>
  <si>
    <t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</si>
</sst>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0"/>
    <numFmt numFmtId="167" formatCode="0.00%"/>
    <numFmt numFmtId="168" formatCode="#,##0"/>
    <numFmt numFmtId="169" formatCode="#,##0.0"/>
    <numFmt numFmtId="170" formatCode="0.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9"/>
      <name val="Times New Roman"/>
      <family val="1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7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textRotation="90" wrapText="1" indent="2"/>
    </xf>
    <xf numFmtId="165" fontId="4" fillId="0" borderId="1" xfId="0" applyNumberFormat="1" applyFont="1" applyFill="1" applyBorder="1" applyAlignment="1">
      <alignment horizontal="left" vertical="center" textRotation="90" wrapText="1" indent="2"/>
    </xf>
    <xf numFmtId="164" fontId="5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left" vertical="center" wrapText="1"/>
    </xf>
    <xf numFmtId="164" fontId="7" fillId="0" borderId="3" xfId="0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vertical="center" wrapText="1"/>
    </xf>
    <xf numFmtId="166" fontId="9" fillId="0" borderId="4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 wrapText="1"/>
    </xf>
    <xf numFmtId="166" fontId="7" fillId="0" borderId="5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wrapText="1"/>
    </xf>
    <xf numFmtId="164" fontId="9" fillId="0" borderId="1" xfId="0" applyFont="1" applyBorder="1" applyAlignment="1">
      <alignment horizontal="center"/>
    </xf>
    <xf numFmtId="169" fontId="7" fillId="0" borderId="1" xfId="0" applyNumberFormat="1" applyFont="1" applyFill="1" applyBorder="1" applyAlignment="1">
      <alignment horizontal="center" wrapText="1"/>
    </xf>
    <xf numFmtId="169" fontId="7" fillId="0" borderId="1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11" fillId="0" borderId="2" xfId="0" applyFont="1" applyFill="1" applyBorder="1" applyAlignment="1">
      <alignment wrapText="1"/>
    </xf>
    <xf numFmtId="164" fontId="12" fillId="0" borderId="2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4" fontId="13" fillId="0" borderId="2" xfId="0" applyFont="1" applyFill="1" applyBorder="1" applyAlignment="1">
      <alignment horizontal="center"/>
    </xf>
    <xf numFmtId="164" fontId="14" fillId="0" borderId="0" xfId="0" applyFont="1" applyFill="1" applyAlignment="1">
      <alignment/>
    </xf>
    <xf numFmtId="170" fontId="1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42A06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selection activeCell="C51" sqref="C51"/>
    </sheetView>
  </sheetViews>
  <sheetFormatPr defaultColWidth="9.140625" defaultRowHeight="15"/>
  <cols>
    <col min="1" max="1" width="5.57421875" style="1" customWidth="1"/>
    <col min="2" max="2" width="28.57421875" style="1" customWidth="1"/>
    <col min="3" max="3" width="6.140625" style="1" customWidth="1"/>
    <col min="4" max="4" width="5.28125" style="1" customWidth="1"/>
    <col min="5" max="5" width="13.8515625" style="1" customWidth="1"/>
    <col min="6" max="6" width="11.7109375" style="1" customWidth="1"/>
    <col min="7" max="8" width="10.57421875" style="1" customWidth="1"/>
    <col min="9" max="11" width="8.57421875" style="1" customWidth="1"/>
  </cols>
  <sheetData>
    <row r="1" spans="1:8" ht="15">
      <c r="A1" s="2"/>
      <c r="B1" s="3"/>
      <c r="C1" s="3"/>
      <c r="D1" s="3"/>
      <c r="E1" s="3"/>
      <c r="F1" s="4" t="s">
        <v>0</v>
      </c>
      <c r="G1" s="4"/>
      <c r="H1" s="4"/>
    </row>
    <row r="2" spans="1:8" ht="14.25">
      <c r="A2" s="2"/>
      <c r="B2" s="3"/>
      <c r="C2" s="3"/>
      <c r="D2" s="3"/>
      <c r="E2" s="5" t="s">
        <v>1</v>
      </c>
      <c r="F2" s="5"/>
      <c r="G2" s="5"/>
      <c r="H2" s="5"/>
    </row>
    <row r="3" spans="1:8" ht="14.25">
      <c r="A3" s="2"/>
      <c r="B3" s="3"/>
      <c r="C3" s="3"/>
      <c r="D3" s="3"/>
      <c r="E3" s="5" t="s">
        <v>2</v>
      </c>
      <c r="F3" s="5"/>
      <c r="G3" s="5"/>
      <c r="H3" s="5"/>
    </row>
    <row r="4" spans="1:8" ht="14.25">
      <c r="A4" s="2"/>
      <c r="B4" s="3"/>
      <c r="C4" s="3"/>
      <c r="D4" s="3"/>
      <c r="E4" s="5" t="s">
        <v>3</v>
      </c>
      <c r="F4" s="5"/>
      <c r="G4" s="5"/>
      <c r="H4" s="5"/>
    </row>
    <row r="5" spans="1:8" ht="14.25">
      <c r="A5" s="2"/>
      <c r="B5" s="3"/>
      <c r="C5" s="3"/>
      <c r="D5" s="3"/>
      <c r="E5" s="5" t="s">
        <v>4</v>
      </c>
      <c r="F5" s="5"/>
      <c r="G5" s="5"/>
      <c r="H5" s="5"/>
    </row>
    <row r="6" spans="1:8" ht="14.25">
      <c r="A6" s="2"/>
      <c r="B6" s="3"/>
      <c r="C6" s="3"/>
      <c r="D6" s="3"/>
      <c r="E6" s="5" t="s">
        <v>5</v>
      </c>
      <c r="F6" s="5"/>
      <c r="G6" s="5"/>
      <c r="H6" s="5"/>
    </row>
    <row r="7" spans="1:8" ht="17.25" customHeight="1">
      <c r="A7" s="2"/>
      <c r="B7" s="6"/>
      <c r="C7" s="6"/>
      <c r="D7" s="6"/>
      <c r="E7" s="6"/>
      <c r="F7" s="6"/>
      <c r="G7" s="6"/>
      <c r="H7" s="6"/>
    </row>
    <row r="8" spans="1:8" ht="22.5" customHeight="1">
      <c r="A8" s="2"/>
      <c r="B8" s="7" t="s">
        <v>6</v>
      </c>
      <c r="C8" s="7"/>
      <c r="D8" s="7"/>
      <c r="E8" s="7"/>
      <c r="F8" s="7"/>
      <c r="G8" s="7"/>
      <c r="H8" s="7"/>
    </row>
    <row r="9" spans="1:8" ht="19.5" customHeight="1">
      <c r="A9" s="2"/>
      <c r="B9" s="7" t="s">
        <v>7</v>
      </c>
      <c r="C9" s="7"/>
      <c r="D9" s="7"/>
      <c r="E9" s="7"/>
      <c r="F9" s="7"/>
      <c r="G9" s="7"/>
      <c r="H9" s="7"/>
    </row>
    <row r="10" spans="1:8" ht="18.75" customHeight="1">
      <c r="A10" s="2"/>
      <c r="B10" s="7" t="s">
        <v>8</v>
      </c>
      <c r="C10" s="7"/>
      <c r="D10" s="7"/>
      <c r="E10" s="7"/>
      <c r="F10" s="7"/>
      <c r="G10" s="7"/>
      <c r="H10" s="7"/>
    </row>
    <row r="11" spans="1:8" ht="20.25" customHeight="1">
      <c r="A11" s="2"/>
      <c r="B11" s="7" t="s">
        <v>9</v>
      </c>
      <c r="C11" s="7"/>
      <c r="D11" s="7"/>
      <c r="E11" s="7"/>
      <c r="F11" s="7"/>
      <c r="G11" s="7"/>
      <c r="H11" s="7"/>
    </row>
    <row r="12" spans="1:8" ht="14.25">
      <c r="A12" s="2"/>
      <c r="B12" s="2"/>
      <c r="C12" s="2"/>
      <c r="D12" s="2"/>
      <c r="E12" s="2"/>
      <c r="F12" s="2"/>
      <c r="G12" s="2"/>
      <c r="H12" s="1" t="s">
        <v>10</v>
      </c>
    </row>
    <row r="13" spans="1:8" ht="138" customHeight="1">
      <c r="A13" s="8" t="s">
        <v>11</v>
      </c>
      <c r="B13" s="9" t="s">
        <v>12</v>
      </c>
      <c r="C13" s="8" t="s">
        <v>13</v>
      </c>
      <c r="D13" s="8" t="s">
        <v>14</v>
      </c>
      <c r="E13" s="10" t="s">
        <v>15</v>
      </c>
      <c r="F13" s="10" t="s">
        <v>16</v>
      </c>
      <c r="G13" s="10" t="s">
        <v>17</v>
      </c>
      <c r="H13" s="11" t="s">
        <v>18</v>
      </c>
    </row>
    <row r="14" spans="1:8" ht="63.75" customHeight="1">
      <c r="A14" s="12">
        <v>1</v>
      </c>
      <c r="B14" s="13" t="s">
        <v>19</v>
      </c>
      <c r="C14" s="14" t="s">
        <v>20</v>
      </c>
      <c r="D14" s="14" t="s">
        <v>21</v>
      </c>
      <c r="E14" s="14" t="s">
        <v>22</v>
      </c>
      <c r="F14" s="15">
        <f>F15+F17+F20+F33</f>
        <v>81882.426</v>
      </c>
      <c r="G14" s="15">
        <f>G15+G17+G20+G33</f>
        <v>77373.685</v>
      </c>
      <c r="H14" s="16">
        <f>H15+H17+H20+H33</f>
        <v>77071.21999999999</v>
      </c>
    </row>
    <row r="15" spans="1:8" ht="48.75" customHeight="1">
      <c r="A15" s="17" t="s">
        <v>23</v>
      </c>
      <c r="B15" s="13" t="s">
        <v>24</v>
      </c>
      <c r="C15" s="14" t="s">
        <v>20</v>
      </c>
      <c r="D15" s="14" t="s">
        <v>21</v>
      </c>
      <c r="E15" s="14" t="s">
        <v>25</v>
      </c>
      <c r="F15" s="15">
        <f>SUM(F16:F16)</f>
        <v>115.925</v>
      </c>
      <c r="G15" s="15">
        <f>SUM(G16:G16)</f>
        <v>115.925</v>
      </c>
      <c r="H15" s="16">
        <f>SUM(H16:H16)</f>
        <v>115.925</v>
      </c>
    </row>
    <row r="16" spans="1:8" ht="23.25" customHeight="1">
      <c r="A16" s="17"/>
      <c r="B16" s="18"/>
      <c r="C16" s="19">
        <v>901</v>
      </c>
      <c r="D16" s="17" t="s">
        <v>26</v>
      </c>
      <c r="E16" s="17" t="s">
        <v>27</v>
      </c>
      <c r="F16" s="20">
        <v>115.925</v>
      </c>
      <c r="G16" s="20">
        <v>115.925</v>
      </c>
      <c r="H16" s="20">
        <v>115.925</v>
      </c>
    </row>
    <row r="17" spans="1:8" ht="42" customHeight="1">
      <c r="A17" s="17" t="s">
        <v>28</v>
      </c>
      <c r="B17" s="13" t="s">
        <v>29</v>
      </c>
      <c r="C17" s="14" t="s">
        <v>20</v>
      </c>
      <c r="D17" s="14" t="s">
        <v>21</v>
      </c>
      <c r="E17" s="14" t="s">
        <v>30</v>
      </c>
      <c r="F17" s="15">
        <f>SUM(F18:F19)</f>
        <v>4369.2</v>
      </c>
      <c r="G17" s="15">
        <f>SUM(G18:G18)</f>
        <v>1739.2</v>
      </c>
      <c r="H17" s="16">
        <f>SUM(H18:H18)</f>
        <v>1739.2</v>
      </c>
    </row>
    <row r="18" spans="1:8" ht="25.5" customHeight="1">
      <c r="A18" s="17"/>
      <c r="B18" s="18"/>
      <c r="C18" s="19">
        <v>901</v>
      </c>
      <c r="D18" s="17" t="s">
        <v>31</v>
      </c>
      <c r="E18" s="17" t="s">
        <v>32</v>
      </c>
      <c r="F18" s="20">
        <v>1789.2</v>
      </c>
      <c r="G18" s="20">
        <v>1739.2</v>
      </c>
      <c r="H18" s="21">
        <v>1739.2</v>
      </c>
    </row>
    <row r="19" spans="1:8" ht="24" customHeight="1">
      <c r="A19" s="17"/>
      <c r="B19" s="18"/>
      <c r="C19" s="19">
        <v>901</v>
      </c>
      <c r="D19" s="17" t="s">
        <v>33</v>
      </c>
      <c r="E19" s="17" t="s">
        <v>32</v>
      </c>
      <c r="F19" s="20">
        <v>2580</v>
      </c>
      <c r="G19" s="20">
        <v>0</v>
      </c>
      <c r="H19" s="20">
        <v>0</v>
      </c>
    </row>
    <row r="20" spans="1:8" ht="36" customHeight="1">
      <c r="A20" s="17" t="s">
        <v>34</v>
      </c>
      <c r="B20" s="13" t="s">
        <v>35</v>
      </c>
      <c r="C20" s="14" t="s">
        <v>20</v>
      </c>
      <c r="D20" s="14" t="s">
        <v>21</v>
      </c>
      <c r="E20" s="14" t="s">
        <v>36</v>
      </c>
      <c r="F20" s="15">
        <f>SUM(F21:F32)</f>
        <v>49927.124</v>
      </c>
      <c r="G20" s="15">
        <f>SUM(G21:G32)</f>
        <v>50793.773</v>
      </c>
      <c r="H20" s="15">
        <f>SUM(H21:H32)</f>
        <v>51491.30799999999</v>
      </c>
    </row>
    <row r="21" spans="1:8" ht="36" customHeight="1">
      <c r="A21" s="17"/>
      <c r="B21" s="13"/>
      <c r="C21" s="17" t="s">
        <v>37</v>
      </c>
      <c r="D21" s="17" t="s">
        <v>38</v>
      </c>
      <c r="E21" s="17" t="s">
        <v>39</v>
      </c>
      <c r="F21" s="20">
        <v>3160.8</v>
      </c>
      <c r="G21" s="20">
        <v>3165.1</v>
      </c>
      <c r="H21" s="21">
        <v>3165.1</v>
      </c>
    </row>
    <row r="22" spans="1:8" ht="36" customHeight="1">
      <c r="A22" s="17"/>
      <c r="B22" s="13"/>
      <c r="C22" s="17" t="s">
        <v>37</v>
      </c>
      <c r="D22" s="17" t="s">
        <v>40</v>
      </c>
      <c r="E22" s="17" t="s">
        <v>41</v>
      </c>
      <c r="F22" s="20">
        <v>29175.8</v>
      </c>
      <c r="G22" s="20">
        <v>29216.2</v>
      </c>
      <c r="H22" s="21">
        <v>29216.2</v>
      </c>
    </row>
    <row r="23" spans="1:8" ht="24" customHeight="1">
      <c r="A23" s="12"/>
      <c r="B23" s="18"/>
      <c r="C23" s="19">
        <v>901</v>
      </c>
      <c r="D23" s="17" t="s">
        <v>31</v>
      </c>
      <c r="E23" s="17" t="s">
        <v>42</v>
      </c>
      <c r="F23" s="20">
        <v>16.224</v>
      </c>
      <c r="G23" s="20">
        <v>16.873</v>
      </c>
      <c r="H23" s="20">
        <v>17.548</v>
      </c>
    </row>
    <row r="24" spans="1:8" ht="22.5" customHeight="1">
      <c r="A24" s="22"/>
      <c r="B24" s="18"/>
      <c r="C24" s="19">
        <v>901</v>
      </c>
      <c r="D24" s="17" t="s">
        <v>43</v>
      </c>
      <c r="E24" s="17" t="s">
        <v>44</v>
      </c>
      <c r="F24" s="20">
        <v>1757</v>
      </c>
      <c r="G24" s="20">
        <v>1846.9</v>
      </c>
      <c r="H24" s="20">
        <v>1920.8</v>
      </c>
    </row>
    <row r="25" spans="1:8" ht="22.5" customHeight="1">
      <c r="A25" s="22"/>
      <c r="B25" s="18"/>
      <c r="C25" s="19">
        <v>901</v>
      </c>
      <c r="D25" s="17" t="s">
        <v>45</v>
      </c>
      <c r="E25" s="17" t="s">
        <v>46</v>
      </c>
      <c r="F25" s="20">
        <v>300</v>
      </c>
      <c r="G25" s="20">
        <v>300</v>
      </c>
      <c r="H25" s="20">
        <v>300</v>
      </c>
    </row>
    <row r="26" spans="1:8" ht="24" customHeight="1">
      <c r="A26" s="22"/>
      <c r="B26" s="18"/>
      <c r="C26" s="19">
        <v>912</v>
      </c>
      <c r="D26" s="17" t="s">
        <v>47</v>
      </c>
      <c r="E26" s="17" t="s">
        <v>41</v>
      </c>
      <c r="F26" s="20">
        <v>1876.3</v>
      </c>
      <c r="G26" s="20">
        <v>1954.3</v>
      </c>
      <c r="H26" s="20">
        <v>2019.76</v>
      </c>
    </row>
    <row r="27" spans="1:8" ht="24" customHeight="1">
      <c r="A27" s="22"/>
      <c r="B27" s="18"/>
      <c r="C27" s="19">
        <v>912</v>
      </c>
      <c r="D27" s="17" t="s">
        <v>47</v>
      </c>
      <c r="E27" s="17" t="s">
        <v>48</v>
      </c>
      <c r="F27" s="20">
        <v>152</v>
      </c>
      <c r="G27" s="20">
        <v>153.3</v>
      </c>
      <c r="H27" s="20">
        <v>154.6</v>
      </c>
    </row>
    <row r="28" spans="1:8" ht="24" customHeight="1">
      <c r="A28" s="22"/>
      <c r="B28" s="18"/>
      <c r="C28" s="19">
        <v>913</v>
      </c>
      <c r="D28" s="17" t="s">
        <v>49</v>
      </c>
      <c r="E28" s="17" t="s">
        <v>41</v>
      </c>
      <c r="F28" s="20">
        <v>1698.1</v>
      </c>
      <c r="G28" s="20">
        <v>1763.4</v>
      </c>
      <c r="H28" s="20">
        <v>1817.2</v>
      </c>
    </row>
    <row r="29" spans="1:8" ht="24" customHeight="1">
      <c r="A29" s="22"/>
      <c r="B29" s="18"/>
      <c r="C29" s="19">
        <v>913</v>
      </c>
      <c r="D29" s="17" t="s">
        <v>49</v>
      </c>
      <c r="E29" s="17" t="s">
        <v>50</v>
      </c>
      <c r="F29" s="20">
        <v>2295.3</v>
      </c>
      <c r="G29" s="20">
        <v>2412.6</v>
      </c>
      <c r="H29" s="20">
        <v>2509</v>
      </c>
    </row>
    <row r="30" spans="1:8" ht="24" customHeight="1">
      <c r="A30" s="22"/>
      <c r="B30" s="18"/>
      <c r="C30" s="19">
        <v>913</v>
      </c>
      <c r="D30" s="17" t="s">
        <v>43</v>
      </c>
      <c r="E30" s="17" t="s">
        <v>44</v>
      </c>
      <c r="F30" s="20">
        <v>180.4</v>
      </c>
      <c r="G30" s="20">
        <v>189.9</v>
      </c>
      <c r="H30" s="20">
        <v>198.3</v>
      </c>
    </row>
    <row r="31" spans="1:8" ht="19.5" customHeight="1">
      <c r="A31" s="22"/>
      <c r="B31" s="18"/>
      <c r="C31" s="19">
        <v>919</v>
      </c>
      <c r="D31" s="17" t="s">
        <v>49</v>
      </c>
      <c r="E31" s="17" t="s">
        <v>41</v>
      </c>
      <c r="F31" s="20">
        <v>9118.4</v>
      </c>
      <c r="G31" s="20">
        <v>9568.4</v>
      </c>
      <c r="H31" s="20">
        <v>9957.7</v>
      </c>
    </row>
    <row r="32" spans="1:8" ht="18.75" customHeight="1">
      <c r="A32" s="22"/>
      <c r="B32" s="18"/>
      <c r="C32" s="19">
        <v>919</v>
      </c>
      <c r="D32" s="17" t="s">
        <v>43</v>
      </c>
      <c r="E32" s="17" t="s">
        <v>44</v>
      </c>
      <c r="F32" s="20">
        <v>196.8</v>
      </c>
      <c r="G32" s="20">
        <v>206.8</v>
      </c>
      <c r="H32" s="20">
        <v>215.1</v>
      </c>
    </row>
    <row r="33" spans="1:8" ht="58.5">
      <c r="A33" s="17" t="s">
        <v>51</v>
      </c>
      <c r="B33" s="13" t="s">
        <v>52</v>
      </c>
      <c r="C33" s="14" t="s">
        <v>20</v>
      </c>
      <c r="D33" s="14" t="s">
        <v>21</v>
      </c>
      <c r="E33" s="14" t="s">
        <v>53</v>
      </c>
      <c r="F33" s="15">
        <f>SUM(F34:F35)</f>
        <v>27470.177</v>
      </c>
      <c r="G33" s="15">
        <f>SUM(G34:G35)</f>
        <v>24724.787</v>
      </c>
      <c r="H33" s="16">
        <f>SUM(H34:H35)</f>
        <v>23724.787</v>
      </c>
    </row>
    <row r="34" spans="1:8" ht="25.5" customHeight="1">
      <c r="A34" s="17"/>
      <c r="B34" s="18"/>
      <c r="C34" s="19">
        <v>901</v>
      </c>
      <c r="D34" s="17" t="s">
        <v>54</v>
      </c>
      <c r="E34" s="17" t="s">
        <v>55</v>
      </c>
      <c r="F34" s="20">
        <v>22738.047</v>
      </c>
      <c r="G34" s="20">
        <v>19997.357</v>
      </c>
      <c r="H34" s="20">
        <v>18997.357</v>
      </c>
    </row>
    <row r="35" spans="1:8" ht="21.75" customHeight="1">
      <c r="A35" s="17"/>
      <c r="B35" s="18"/>
      <c r="C35" s="19">
        <v>901</v>
      </c>
      <c r="D35" s="17" t="s">
        <v>54</v>
      </c>
      <c r="E35" s="17" t="s">
        <v>56</v>
      </c>
      <c r="F35" s="20">
        <v>4732.13</v>
      </c>
      <c r="G35" s="20">
        <v>4727.43</v>
      </c>
      <c r="H35" s="20">
        <v>4727.43</v>
      </c>
    </row>
    <row r="36" spans="1:8" ht="34.5" customHeight="1">
      <c r="A36" s="14" t="s">
        <v>57</v>
      </c>
      <c r="B36" s="13" t="s">
        <v>58</v>
      </c>
      <c r="C36" s="14" t="s">
        <v>20</v>
      </c>
      <c r="D36" s="14" t="s">
        <v>21</v>
      </c>
      <c r="E36" s="14" t="s">
        <v>59</v>
      </c>
      <c r="F36" s="15">
        <f>F37+F39+F43+F45+F47+F49</f>
        <v>7735.465</v>
      </c>
      <c r="G36" s="15">
        <f>G37+G39+G43+G45+G47+G49</f>
        <v>7265.564</v>
      </c>
      <c r="H36" s="16">
        <f>H37+H39+H43+H45+H47+H49</f>
        <v>7314.38</v>
      </c>
    </row>
    <row r="37" spans="1:8" ht="34.5" customHeight="1">
      <c r="A37" s="17" t="s">
        <v>60</v>
      </c>
      <c r="B37" s="13" t="s">
        <v>61</v>
      </c>
      <c r="C37" s="14" t="s">
        <v>20</v>
      </c>
      <c r="D37" s="14" t="s">
        <v>21</v>
      </c>
      <c r="E37" s="14" t="s">
        <v>62</v>
      </c>
      <c r="F37" s="15">
        <f>SUM(F38)</f>
        <v>80.46</v>
      </c>
      <c r="G37" s="15">
        <f>SUM(G38)</f>
        <v>86.8</v>
      </c>
      <c r="H37" s="16">
        <f>SUM(H38)</f>
        <v>90.2</v>
      </c>
    </row>
    <row r="38" spans="1:8" ht="26.25" customHeight="1">
      <c r="A38" s="17"/>
      <c r="B38" s="18"/>
      <c r="C38" s="19">
        <v>901</v>
      </c>
      <c r="D38" s="17" t="s">
        <v>63</v>
      </c>
      <c r="E38" s="17" t="s">
        <v>64</v>
      </c>
      <c r="F38" s="20">
        <v>80.46</v>
      </c>
      <c r="G38" s="20">
        <v>86.8</v>
      </c>
      <c r="H38" s="21">
        <v>90.2</v>
      </c>
    </row>
    <row r="39" spans="1:8" ht="47.25">
      <c r="A39" s="17" t="s">
        <v>65</v>
      </c>
      <c r="B39" s="13" t="s">
        <v>66</v>
      </c>
      <c r="C39" s="14" t="s">
        <v>20</v>
      </c>
      <c r="D39" s="14" t="s">
        <v>21</v>
      </c>
      <c r="E39" s="14" t="s">
        <v>67</v>
      </c>
      <c r="F39" s="15">
        <f>SUM(F40:F42)</f>
        <v>7559.705</v>
      </c>
      <c r="G39" s="15">
        <f>SUM(G40:G42)</f>
        <v>7133.464</v>
      </c>
      <c r="H39" s="16">
        <f>SUM(H40:H42)</f>
        <v>7178.88</v>
      </c>
    </row>
    <row r="40" spans="1:8" ht="24.75" customHeight="1">
      <c r="A40" s="17"/>
      <c r="B40" s="13"/>
      <c r="C40" s="17" t="s">
        <v>68</v>
      </c>
      <c r="D40" s="17" t="s">
        <v>63</v>
      </c>
      <c r="E40" s="17" t="s">
        <v>69</v>
      </c>
      <c r="F40" s="20">
        <v>394.466</v>
      </c>
      <c r="G40" s="20">
        <v>0</v>
      </c>
      <c r="H40" s="20">
        <v>0</v>
      </c>
    </row>
    <row r="41" spans="1:8" ht="23.25" customHeight="1">
      <c r="A41" s="17"/>
      <c r="B41" s="18"/>
      <c r="C41" s="19">
        <v>901</v>
      </c>
      <c r="D41" s="19" t="s">
        <v>63</v>
      </c>
      <c r="E41" s="17" t="s">
        <v>70</v>
      </c>
      <c r="F41" s="20">
        <v>7077.239</v>
      </c>
      <c r="G41" s="20">
        <v>7045.464</v>
      </c>
      <c r="H41" s="20">
        <v>7090.88</v>
      </c>
    </row>
    <row r="42" spans="1:8" ht="22.5" customHeight="1">
      <c r="A42" s="17"/>
      <c r="B42" s="18"/>
      <c r="C42" s="19">
        <v>901</v>
      </c>
      <c r="D42" s="19" t="s">
        <v>71</v>
      </c>
      <c r="E42" s="17" t="s">
        <v>72</v>
      </c>
      <c r="F42" s="20">
        <f>63+25</f>
        <v>88</v>
      </c>
      <c r="G42" s="20">
        <f>63+25</f>
        <v>88</v>
      </c>
      <c r="H42" s="20">
        <f>63+25</f>
        <v>88</v>
      </c>
    </row>
    <row r="43" spans="1:8" ht="42" customHeight="1">
      <c r="A43" s="17" t="s">
        <v>73</v>
      </c>
      <c r="B43" s="13" t="s">
        <v>74</v>
      </c>
      <c r="C43" s="14" t="s">
        <v>20</v>
      </c>
      <c r="D43" s="14" t="s">
        <v>21</v>
      </c>
      <c r="E43" s="14" t="s">
        <v>75</v>
      </c>
      <c r="F43" s="15">
        <f>SUM(F44)</f>
        <v>5</v>
      </c>
      <c r="G43" s="15">
        <f>SUM(G44)</f>
        <v>5</v>
      </c>
      <c r="H43" s="15">
        <f>SUM(H44)</f>
        <v>5</v>
      </c>
    </row>
    <row r="44" spans="1:8" ht="22.5" customHeight="1">
      <c r="A44" s="17"/>
      <c r="B44" s="18"/>
      <c r="C44" s="19">
        <v>901</v>
      </c>
      <c r="D44" s="19" t="s">
        <v>63</v>
      </c>
      <c r="E44" s="17" t="s">
        <v>76</v>
      </c>
      <c r="F44" s="20">
        <v>5</v>
      </c>
      <c r="G44" s="20">
        <v>5</v>
      </c>
      <c r="H44" s="20">
        <v>5</v>
      </c>
    </row>
    <row r="45" spans="1:8" ht="36">
      <c r="A45" s="17" t="s">
        <v>77</v>
      </c>
      <c r="B45" s="23" t="s">
        <v>78</v>
      </c>
      <c r="C45" s="14" t="s">
        <v>20</v>
      </c>
      <c r="D45" s="14" t="s">
        <v>21</v>
      </c>
      <c r="E45" s="14" t="s">
        <v>79</v>
      </c>
      <c r="F45" s="15">
        <f>SUM(F46)</f>
        <v>74</v>
      </c>
      <c r="G45" s="15">
        <f>SUM(G46)</f>
        <v>24</v>
      </c>
      <c r="H45" s="15">
        <f>SUM(H46)</f>
        <v>24</v>
      </c>
    </row>
    <row r="46" spans="1:8" ht="14.25">
      <c r="A46" s="17"/>
      <c r="B46" s="24"/>
      <c r="C46" s="19">
        <v>901</v>
      </c>
      <c r="D46" s="17" t="s">
        <v>80</v>
      </c>
      <c r="E46" s="17" t="s">
        <v>81</v>
      </c>
      <c r="F46" s="20">
        <v>74</v>
      </c>
      <c r="G46" s="20">
        <v>24</v>
      </c>
      <c r="H46" s="20">
        <v>24</v>
      </c>
    </row>
    <row r="47" spans="1:8" ht="36">
      <c r="A47" s="17" t="s">
        <v>82</v>
      </c>
      <c r="B47" s="23" t="s">
        <v>83</v>
      </c>
      <c r="C47" s="14" t="s">
        <v>20</v>
      </c>
      <c r="D47" s="14" t="s">
        <v>21</v>
      </c>
      <c r="E47" s="14" t="s">
        <v>84</v>
      </c>
      <c r="F47" s="15">
        <f>SUM(F48)</f>
        <v>5</v>
      </c>
      <c r="G47" s="15">
        <f>SUM(G48)</f>
        <v>5</v>
      </c>
      <c r="H47" s="15">
        <f>SUM(H48)</f>
        <v>5</v>
      </c>
    </row>
    <row r="48" spans="1:8" ht="14.25">
      <c r="A48" s="17"/>
      <c r="B48" s="24"/>
      <c r="C48" s="19">
        <v>901</v>
      </c>
      <c r="D48" s="17" t="s">
        <v>80</v>
      </c>
      <c r="E48" s="17" t="s">
        <v>85</v>
      </c>
      <c r="F48" s="20">
        <v>5</v>
      </c>
      <c r="G48" s="20">
        <v>5</v>
      </c>
      <c r="H48" s="20">
        <v>5</v>
      </c>
    </row>
    <row r="49" spans="1:8" ht="49.5" customHeight="1">
      <c r="A49" s="17" t="s">
        <v>86</v>
      </c>
      <c r="B49" s="13" t="s">
        <v>87</v>
      </c>
      <c r="C49" s="14" t="s">
        <v>20</v>
      </c>
      <c r="D49" s="14" t="s">
        <v>21</v>
      </c>
      <c r="E49" s="14" t="s">
        <v>88</v>
      </c>
      <c r="F49" s="15">
        <f>SUM(F50)</f>
        <v>11.3</v>
      </c>
      <c r="G49" s="15">
        <f>SUM(G50)</f>
        <v>11.3</v>
      </c>
      <c r="H49" s="15">
        <f>SUM(H50)</f>
        <v>11.3</v>
      </c>
    </row>
    <row r="50" spans="1:8" ht="31.5" customHeight="1">
      <c r="A50" s="17"/>
      <c r="B50" s="13"/>
      <c r="C50" s="25">
        <v>901</v>
      </c>
      <c r="D50" s="17" t="s">
        <v>80</v>
      </c>
      <c r="E50" s="17" t="s">
        <v>89</v>
      </c>
      <c r="F50" s="20">
        <v>11.3</v>
      </c>
      <c r="G50" s="20">
        <v>11.3</v>
      </c>
      <c r="H50" s="20">
        <v>11.3</v>
      </c>
    </row>
    <row r="51" spans="1:8" ht="49.5" customHeight="1">
      <c r="A51" s="14" t="s">
        <v>90</v>
      </c>
      <c r="B51" s="13" t="s">
        <v>91</v>
      </c>
      <c r="C51" s="14" t="s">
        <v>20</v>
      </c>
      <c r="D51" s="14" t="s">
        <v>21</v>
      </c>
      <c r="E51" s="14" t="s">
        <v>92</v>
      </c>
      <c r="F51" s="15">
        <f>F52+F58+F71+F73+F75</f>
        <v>351762.27665</v>
      </c>
      <c r="G51" s="15">
        <f>G52+G58+G71+G73+G75</f>
        <v>362397.99617000006</v>
      </c>
      <c r="H51" s="15">
        <f>H52+H58+H71+H73+H75</f>
        <v>370603.48740000004</v>
      </c>
    </row>
    <row r="52" spans="1:8" ht="46.5" customHeight="1">
      <c r="A52" s="17" t="s">
        <v>93</v>
      </c>
      <c r="B52" s="13" t="s">
        <v>94</v>
      </c>
      <c r="C52" s="14" t="s">
        <v>20</v>
      </c>
      <c r="D52" s="14" t="s">
        <v>21</v>
      </c>
      <c r="E52" s="14" t="s">
        <v>95</v>
      </c>
      <c r="F52" s="15">
        <f>SUM(F53:F57)</f>
        <v>140941.2</v>
      </c>
      <c r="G52" s="15">
        <f>SUM(G53:G57)</f>
        <v>148251.4</v>
      </c>
      <c r="H52" s="16">
        <f>SUM(H53:H57)</f>
        <v>152450.4</v>
      </c>
    </row>
    <row r="53" spans="1:8" ht="24.75" customHeight="1">
      <c r="A53" s="17"/>
      <c r="B53" s="13"/>
      <c r="C53" s="17" t="s">
        <v>37</v>
      </c>
      <c r="D53" s="17" t="s">
        <v>96</v>
      </c>
      <c r="E53" s="17" t="s">
        <v>97</v>
      </c>
      <c r="F53" s="20">
        <v>34280.4</v>
      </c>
      <c r="G53" s="20">
        <v>34280.4</v>
      </c>
      <c r="H53" s="20">
        <v>34280.4</v>
      </c>
    </row>
    <row r="54" spans="1:8" ht="24.75" customHeight="1">
      <c r="A54" s="17"/>
      <c r="B54" s="13"/>
      <c r="C54" s="17" t="s">
        <v>37</v>
      </c>
      <c r="D54" s="17" t="s">
        <v>96</v>
      </c>
      <c r="E54" s="17" t="s">
        <v>98</v>
      </c>
      <c r="F54" s="20">
        <v>0</v>
      </c>
      <c r="G54" s="20">
        <v>0</v>
      </c>
      <c r="H54" s="20">
        <v>0</v>
      </c>
    </row>
    <row r="55" spans="1:8" ht="27" customHeight="1">
      <c r="A55" s="17"/>
      <c r="B55" s="13"/>
      <c r="C55" s="17" t="s">
        <v>37</v>
      </c>
      <c r="D55" s="17" t="s">
        <v>96</v>
      </c>
      <c r="E55" s="17" t="s">
        <v>99</v>
      </c>
      <c r="F55" s="20">
        <v>5956.8</v>
      </c>
      <c r="G55" s="20">
        <v>9000</v>
      </c>
      <c r="H55" s="20">
        <v>9000</v>
      </c>
    </row>
    <row r="56" spans="1:8" ht="24.75" customHeight="1">
      <c r="A56" s="17"/>
      <c r="B56" s="18"/>
      <c r="C56" s="19">
        <v>901</v>
      </c>
      <c r="D56" s="17" t="s">
        <v>96</v>
      </c>
      <c r="E56" s="17" t="s">
        <v>100</v>
      </c>
      <c r="F56" s="20">
        <v>99714</v>
      </c>
      <c r="G56" s="20">
        <v>103981</v>
      </c>
      <c r="H56" s="20">
        <v>108180</v>
      </c>
    </row>
    <row r="57" spans="1:8" ht="18.75" customHeight="1">
      <c r="A57" s="17"/>
      <c r="B57" s="18"/>
      <c r="C57" s="19">
        <v>901</v>
      </c>
      <c r="D57" s="17" t="s">
        <v>96</v>
      </c>
      <c r="E57" s="17" t="s">
        <v>101</v>
      </c>
      <c r="F57" s="20">
        <v>990</v>
      </c>
      <c r="G57" s="20">
        <v>990</v>
      </c>
      <c r="H57" s="20">
        <v>990</v>
      </c>
    </row>
    <row r="58" spans="1:8" ht="47.25">
      <c r="A58" s="17" t="s">
        <v>102</v>
      </c>
      <c r="B58" s="13" t="s">
        <v>103</v>
      </c>
      <c r="C58" s="14" t="s">
        <v>20</v>
      </c>
      <c r="D58" s="14" t="s">
        <v>21</v>
      </c>
      <c r="E58" s="14" t="s">
        <v>104</v>
      </c>
      <c r="F58" s="15">
        <f>SUM(F59:F70)</f>
        <v>137538.45</v>
      </c>
      <c r="G58" s="15">
        <f>SUM(G59:G70)</f>
        <v>140869</v>
      </c>
      <c r="H58" s="16">
        <f>SUM(H59:H70)</f>
        <v>145112</v>
      </c>
    </row>
    <row r="59" spans="1:8" ht="24" customHeight="1">
      <c r="A59" s="17"/>
      <c r="B59" s="24"/>
      <c r="C59" s="19">
        <v>901</v>
      </c>
      <c r="D59" s="17" t="s">
        <v>105</v>
      </c>
      <c r="E59" s="17" t="s">
        <v>106</v>
      </c>
      <c r="F59" s="20">
        <v>20620.5</v>
      </c>
      <c r="G59" s="20">
        <v>20620.5</v>
      </c>
      <c r="H59" s="20">
        <v>20620.5</v>
      </c>
    </row>
    <row r="60" spans="1:8" ht="21" customHeight="1">
      <c r="A60" s="17"/>
      <c r="B60" s="24"/>
      <c r="C60" s="19">
        <v>901</v>
      </c>
      <c r="D60" s="17" t="s">
        <v>105</v>
      </c>
      <c r="E60" s="17" t="s">
        <v>107</v>
      </c>
      <c r="F60" s="20">
        <v>2978.4</v>
      </c>
      <c r="G60" s="20">
        <v>4500</v>
      </c>
      <c r="H60" s="20">
        <v>4500</v>
      </c>
    </row>
    <row r="61" spans="1:8" ht="22.5" customHeight="1">
      <c r="A61" s="17"/>
      <c r="B61" s="24"/>
      <c r="C61" s="19">
        <v>901</v>
      </c>
      <c r="D61" s="17" t="s">
        <v>105</v>
      </c>
      <c r="E61" s="26" t="s">
        <v>108</v>
      </c>
      <c r="F61" s="20">
        <v>1339.3</v>
      </c>
      <c r="G61" s="20">
        <v>0</v>
      </c>
      <c r="H61" s="20">
        <v>0</v>
      </c>
    </row>
    <row r="62" spans="1:8" ht="22.5" customHeight="1">
      <c r="A62" s="17"/>
      <c r="B62" s="24"/>
      <c r="C62" s="19">
        <v>901</v>
      </c>
      <c r="D62" s="17" t="s">
        <v>105</v>
      </c>
      <c r="E62" s="26" t="s">
        <v>109</v>
      </c>
      <c r="F62" s="20">
        <v>1095.75</v>
      </c>
      <c r="G62" s="20">
        <v>0</v>
      </c>
      <c r="H62" s="20">
        <v>0</v>
      </c>
    </row>
    <row r="63" spans="1:8" ht="16.5" customHeight="1">
      <c r="A63" s="17"/>
      <c r="B63" s="24"/>
      <c r="C63" s="19">
        <v>901</v>
      </c>
      <c r="D63" s="17" t="s">
        <v>105</v>
      </c>
      <c r="E63" s="17" t="s">
        <v>110</v>
      </c>
      <c r="F63" s="20">
        <v>97135</v>
      </c>
      <c r="G63" s="20">
        <v>101323</v>
      </c>
      <c r="H63" s="20">
        <v>105510</v>
      </c>
    </row>
    <row r="64" spans="1:8" ht="23.25" customHeight="1">
      <c r="A64" s="17"/>
      <c r="B64" s="24"/>
      <c r="C64" s="19">
        <v>901</v>
      </c>
      <c r="D64" s="17" t="s">
        <v>105</v>
      </c>
      <c r="E64" s="17" t="s">
        <v>111</v>
      </c>
      <c r="F64" s="20">
        <v>3363</v>
      </c>
      <c r="G64" s="20">
        <v>3363</v>
      </c>
      <c r="H64" s="20">
        <v>3363</v>
      </c>
    </row>
    <row r="65" spans="1:8" ht="18.75" customHeight="1">
      <c r="A65" s="17"/>
      <c r="B65" s="24"/>
      <c r="C65" s="19">
        <v>901</v>
      </c>
      <c r="D65" s="17" t="s">
        <v>112</v>
      </c>
      <c r="E65" s="17" t="s">
        <v>113</v>
      </c>
      <c r="F65" s="20">
        <v>0</v>
      </c>
      <c r="G65" s="20">
        <v>0</v>
      </c>
      <c r="H65" s="20">
        <v>0</v>
      </c>
    </row>
    <row r="66" spans="1:8" ht="22.5" customHeight="1">
      <c r="A66" s="17"/>
      <c r="B66" s="24"/>
      <c r="C66" s="19">
        <v>901</v>
      </c>
      <c r="D66" s="17" t="s">
        <v>105</v>
      </c>
      <c r="E66" s="17" t="s">
        <v>113</v>
      </c>
      <c r="F66" s="20">
        <v>9638.5</v>
      </c>
      <c r="G66" s="20">
        <v>9638.5</v>
      </c>
      <c r="H66" s="20">
        <v>9638.5</v>
      </c>
    </row>
    <row r="67" spans="1:8" ht="23.25" customHeight="1">
      <c r="A67" s="17"/>
      <c r="B67" s="24"/>
      <c r="C67" s="19">
        <v>901</v>
      </c>
      <c r="D67" s="17" t="s">
        <v>105</v>
      </c>
      <c r="E67" s="17" t="s">
        <v>114</v>
      </c>
      <c r="F67" s="20">
        <v>0</v>
      </c>
      <c r="G67" s="20">
        <v>0</v>
      </c>
      <c r="H67" s="20">
        <v>0</v>
      </c>
    </row>
    <row r="68" spans="1:8" ht="20.25" customHeight="1">
      <c r="A68" s="17"/>
      <c r="B68" s="24"/>
      <c r="C68" s="19">
        <v>901</v>
      </c>
      <c r="D68" s="17" t="s">
        <v>105</v>
      </c>
      <c r="E68" s="17" t="s">
        <v>115</v>
      </c>
      <c r="F68" s="20">
        <v>0</v>
      </c>
      <c r="G68" s="20">
        <v>0</v>
      </c>
      <c r="H68" s="20">
        <v>0</v>
      </c>
    </row>
    <row r="69" spans="1:8" ht="23.25" customHeight="1">
      <c r="A69" s="17"/>
      <c r="B69" s="24"/>
      <c r="C69" s="19">
        <v>901</v>
      </c>
      <c r="D69" s="17" t="s">
        <v>112</v>
      </c>
      <c r="E69" s="17" t="s">
        <v>116</v>
      </c>
      <c r="F69" s="20">
        <v>0</v>
      </c>
      <c r="G69" s="20">
        <v>0</v>
      </c>
      <c r="H69" s="20">
        <v>0</v>
      </c>
    </row>
    <row r="70" spans="1:8" ht="18.75" customHeight="1">
      <c r="A70" s="17"/>
      <c r="B70" s="24"/>
      <c r="C70" s="19">
        <v>901</v>
      </c>
      <c r="D70" s="17" t="s">
        <v>105</v>
      </c>
      <c r="E70" s="17" t="s">
        <v>116</v>
      </c>
      <c r="F70" s="20">
        <v>1368</v>
      </c>
      <c r="G70" s="20">
        <v>1424</v>
      </c>
      <c r="H70" s="20">
        <v>1480</v>
      </c>
    </row>
    <row r="71" spans="1:8" ht="47.25">
      <c r="A71" s="17" t="s">
        <v>117</v>
      </c>
      <c r="B71" s="13" t="s">
        <v>118</v>
      </c>
      <c r="C71" s="14" t="s">
        <v>20</v>
      </c>
      <c r="D71" s="14" t="s">
        <v>21</v>
      </c>
      <c r="E71" s="14" t="s">
        <v>119</v>
      </c>
      <c r="F71" s="15">
        <f>SUM(F72:F72)</f>
        <v>65902.75</v>
      </c>
      <c r="G71" s="15">
        <f>SUM(G72:G72)</f>
        <v>65902.75</v>
      </c>
      <c r="H71" s="15">
        <f>SUM(H72:H72)</f>
        <v>65651.54123</v>
      </c>
    </row>
    <row r="72" spans="1:8" ht="26.25" customHeight="1">
      <c r="A72" s="17"/>
      <c r="B72" s="24"/>
      <c r="C72" s="19">
        <v>901</v>
      </c>
      <c r="D72" s="17" t="s">
        <v>120</v>
      </c>
      <c r="E72" s="17" t="s">
        <v>121</v>
      </c>
      <c r="F72" s="20">
        <v>65902.75</v>
      </c>
      <c r="G72" s="20">
        <v>65902.75</v>
      </c>
      <c r="H72" s="20">
        <v>65651.54123</v>
      </c>
    </row>
    <row r="73" spans="1:8" ht="49.5" customHeight="1">
      <c r="A73" s="17" t="s">
        <v>122</v>
      </c>
      <c r="B73" s="23" t="s">
        <v>123</v>
      </c>
      <c r="C73" s="14" t="s">
        <v>20</v>
      </c>
      <c r="D73" s="14" t="s">
        <v>21</v>
      </c>
      <c r="E73" s="14" t="s">
        <v>124</v>
      </c>
      <c r="F73" s="15">
        <f>F74</f>
        <v>581.93225</v>
      </c>
      <c r="G73" s="15">
        <f>G74</f>
        <v>562.80177</v>
      </c>
      <c r="H73" s="16">
        <f>H74</f>
        <v>562.80177</v>
      </c>
    </row>
    <row r="74" spans="1:8" ht="25.5" customHeight="1">
      <c r="A74" s="17"/>
      <c r="B74" s="24"/>
      <c r="C74" s="19">
        <v>901</v>
      </c>
      <c r="D74" s="17" t="s">
        <v>125</v>
      </c>
      <c r="E74" s="17" t="s">
        <v>126</v>
      </c>
      <c r="F74" s="20">
        <v>581.93225</v>
      </c>
      <c r="G74" s="20">
        <v>562.80177</v>
      </c>
      <c r="H74" s="20">
        <v>562.80177</v>
      </c>
    </row>
    <row r="75" spans="1:8" ht="49.5" customHeight="1">
      <c r="A75" s="17" t="s">
        <v>127</v>
      </c>
      <c r="B75" s="23" t="s">
        <v>128</v>
      </c>
      <c r="C75" s="14" t="s">
        <v>20</v>
      </c>
      <c r="D75" s="14" t="s">
        <v>21</v>
      </c>
      <c r="E75" s="14" t="s">
        <v>129</v>
      </c>
      <c r="F75" s="15">
        <f>SUM(F76:F79)</f>
        <v>6797.9444</v>
      </c>
      <c r="G75" s="15">
        <f>SUM(G76:G79)</f>
        <v>6812.0444</v>
      </c>
      <c r="H75" s="16">
        <f>SUM(H76:H79)</f>
        <v>6826.7444</v>
      </c>
    </row>
    <row r="76" spans="1:8" ht="18" customHeight="1">
      <c r="A76" s="17"/>
      <c r="B76" s="23"/>
      <c r="C76" s="17" t="s">
        <v>37</v>
      </c>
      <c r="D76" s="17" t="s">
        <v>130</v>
      </c>
      <c r="E76" s="17" t="s">
        <v>131</v>
      </c>
      <c r="F76" s="20">
        <v>3578.4444</v>
      </c>
      <c r="G76" s="20">
        <v>3463.8444</v>
      </c>
      <c r="H76" s="20">
        <v>3344.5444</v>
      </c>
    </row>
    <row r="77" spans="1:8" ht="20.25" customHeight="1">
      <c r="A77" s="17"/>
      <c r="B77" s="23"/>
      <c r="C77" s="19">
        <v>901</v>
      </c>
      <c r="D77" s="17" t="s">
        <v>125</v>
      </c>
      <c r="E77" s="17" t="s">
        <v>132</v>
      </c>
      <c r="F77" s="20">
        <v>21</v>
      </c>
      <c r="G77" s="20">
        <v>22</v>
      </c>
      <c r="H77" s="20">
        <v>22.8</v>
      </c>
    </row>
    <row r="78" spans="1:8" ht="21.75" customHeight="1">
      <c r="A78" s="17"/>
      <c r="B78" s="23"/>
      <c r="C78" s="17" t="s">
        <v>37</v>
      </c>
      <c r="D78" s="17" t="s">
        <v>130</v>
      </c>
      <c r="E78" s="17" t="s">
        <v>132</v>
      </c>
      <c r="F78" s="20">
        <v>331.3</v>
      </c>
      <c r="G78" s="20">
        <v>344.4</v>
      </c>
      <c r="H78" s="20">
        <v>358.3</v>
      </c>
    </row>
    <row r="79" spans="1:8" ht="21" customHeight="1">
      <c r="A79" s="17"/>
      <c r="B79" s="24"/>
      <c r="C79" s="19">
        <v>901</v>
      </c>
      <c r="D79" s="17" t="s">
        <v>130</v>
      </c>
      <c r="E79" s="17" t="s">
        <v>133</v>
      </c>
      <c r="F79" s="20">
        <f>2408.56+458.64</f>
        <v>2867.2</v>
      </c>
      <c r="G79" s="20">
        <f>2523.16+458.64</f>
        <v>2981.7999999999997</v>
      </c>
      <c r="H79" s="20">
        <f>2642.46+458.64</f>
        <v>3101.1</v>
      </c>
    </row>
    <row r="80" spans="1:8" ht="57.75" customHeight="1">
      <c r="A80" s="14" t="s">
        <v>134</v>
      </c>
      <c r="B80" s="13" t="s">
        <v>135</v>
      </c>
      <c r="C80" s="14" t="s">
        <v>20</v>
      </c>
      <c r="D80" s="14" t="s">
        <v>21</v>
      </c>
      <c r="E80" s="27" t="s">
        <v>136</v>
      </c>
      <c r="F80" s="15">
        <f>F81+F83+F85+F87+F89+F91</f>
        <v>336.5</v>
      </c>
      <c r="G80" s="15">
        <f>G81+G83+G85+G87+G89+G91</f>
        <v>336.5</v>
      </c>
      <c r="H80" s="15">
        <f>H81+H83+H85+H87+H89+H91</f>
        <v>364.5</v>
      </c>
    </row>
    <row r="81" spans="1:8" ht="35.25" customHeight="1">
      <c r="A81" s="17" t="s">
        <v>137</v>
      </c>
      <c r="B81" s="13" t="s">
        <v>138</v>
      </c>
      <c r="C81" s="14" t="s">
        <v>20</v>
      </c>
      <c r="D81" s="14" t="s">
        <v>21</v>
      </c>
      <c r="E81" s="27" t="s">
        <v>139</v>
      </c>
      <c r="F81" s="15">
        <f>SUM(F82)</f>
        <v>45</v>
      </c>
      <c r="G81" s="15">
        <f>SUM(G82)</f>
        <v>45</v>
      </c>
      <c r="H81" s="15">
        <f>SUM(H82)</f>
        <v>45</v>
      </c>
    </row>
    <row r="82" spans="1:8" ht="21.75" customHeight="1">
      <c r="A82" s="17"/>
      <c r="B82" s="24"/>
      <c r="C82" s="28">
        <v>901</v>
      </c>
      <c r="D82" s="17" t="s">
        <v>140</v>
      </c>
      <c r="E82" s="26" t="s">
        <v>141</v>
      </c>
      <c r="F82" s="20">
        <v>45</v>
      </c>
      <c r="G82" s="20">
        <v>45</v>
      </c>
      <c r="H82" s="20">
        <v>45</v>
      </c>
    </row>
    <row r="83" spans="1:8" ht="24.75">
      <c r="A83" s="17" t="s">
        <v>142</v>
      </c>
      <c r="B83" s="13" t="s">
        <v>143</v>
      </c>
      <c r="C83" s="14" t="s">
        <v>20</v>
      </c>
      <c r="D83" s="14" t="s">
        <v>21</v>
      </c>
      <c r="E83" s="14" t="s">
        <v>144</v>
      </c>
      <c r="F83" s="15">
        <f>SUM(F84)</f>
        <v>26</v>
      </c>
      <c r="G83" s="15">
        <f>SUM(G84)</f>
        <v>26</v>
      </c>
      <c r="H83" s="15">
        <f>SUM(H84)</f>
        <v>30</v>
      </c>
    </row>
    <row r="84" spans="1:8" ht="14.25">
      <c r="A84" s="17"/>
      <c r="B84" s="29"/>
      <c r="C84" s="19">
        <v>901</v>
      </c>
      <c r="D84" s="17" t="s">
        <v>140</v>
      </c>
      <c r="E84" s="17" t="s">
        <v>145</v>
      </c>
      <c r="F84" s="20">
        <v>26</v>
      </c>
      <c r="G84" s="20">
        <v>26</v>
      </c>
      <c r="H84" s="20">
        <v>30</v>
      </c>
    </row>
    <row r="85" spans="1:8" ht="58.5">
      <c r="A85" s="17" t="s">
        <v>146</v>
      </c>
      <c r="B85" s="13" t="s">
        <v>147</v>
      </c>
      <c r="C85" s="14" t="s">
        <v>20</v>
      </c>
      <c r="D85" s="14" t="s">
        <v>21</v>
      </c>
      <c r="E85" s="27" t="s">
        <v>148</v>
      </c>
      <c r="F85" s="15">
        <f>SUM(F86)</f>
        <v>37</v>
      </c>
      <c r="G85" s="15">
        <f>SUM(G86)</f>
        <v>37</v>
      </c>
      <c r="H85" s="15">
        <f>SUM(H86)</f>
        <v>43</v>
      </c>
    </row>
    <row r="86" spans="1:9" ht="15.75">
      <c r="A86" s="17"/>
      <c r="B86" s="24"/>
      <c r="C86" s="19">
        <v>901</v>
      </c>
      <c r="D86" s="17" t="s">
        <v>140</v>
      </c>
      <c r="E86" s="17" t="s">
        <v>149</v>
      </c>
      <c r="F86" s="20">
        <v>37</v>
      </c>
      <c r="G86" s="20">
        <v>37</v>
      </c>
      <c r="H86" s="20">
        <v>43</v>
      </c>
      <c r="I86" s="30"/>
    </row>
    <row r="87" spans="1:8" ht="36">
      <c r="A87" s="17" t="s">
        <v>150</v>
      </c>
      <c r="B87" s="13" t="s">
        <v>151</v>
      </c>
      <c r="C87" s="14" t="s">
        <v>20</v>
      </c>
      <c r="D87" s="14" t="s">
        <v>21</v>
      </c>
      <c r="E87" s="14" t="s">
        <v>152</v>
      </c>
      <c r="F87" s="15">
        <f>SUM(F88)</f>
        <v>153</v>
      </c>
      <c r="G87" s="15">
        <f>SUM(G88)</f>
        <v>153</v>
      </c>
      <c r="H87" s="15">
        <f>SUM(H88)</f>
        <v>162</v>
      </c>
    </row>
    <row r="88" spans="1:8" ht="24.75" customHeight="1">
      <c r="A88" s="17"/>
      <c r="B88" s="24"/>
      <c r="C88" s="19">
        <v>901</v>
      </c>
      <c r="D88" s="17" t="s">
        <v>140</v>
      </c>
      <c r="E88" s="17" t="s">
        <v>153</v>
      </c>
      <c r="F88" s="20">
        <v>153</v>
      </c>
      <c r="G88" s="20">
        <v>153</v>
      </c>
      <c r="H88" s="20">
        <v>162</v>
      </c>
    </row>
    <row r="89" spans="1:8" ht="36">
      <c r="A89" s="17" t="s">
        <v>154</v>
      </c>
      <c r="B89" s="13" t="s">
        <v>155</v>
      </c>
      <c r="C89" s="14" t="s">
        <v>20</v>
      </c>
      <c r="D89" s="14" t="s">
        <v>21</v>
      </c>
      <c r="E89" s="14" t="s">
        <v>156</v>
      </c>
      <c r="F89" s="15">
        <f>SUM(F90)</f>
        <v>31</v>
      </c>
      <c r="G89" s="15">
        <f>SUM(G90)</f>
        <v>31</v>
      </c>
      <c r="H89" s="15">
        <f>SUM(H90)</f>
        <v>35.5</v>
      </c>
    </row>
    <row r="90" spans="1:8" ht="15.75">
      <c r="A90" s="17"/>
      <c r="B90" s="29"/>
      <c r="C90" s="19">
        <v>901</v>
      </c>
      <c r="D90" s="17" t="s">
        <v>140</v>
      </c>
      <c r="E90" s="17" t="s">
        <v>157</v>
      </c>
      <c r="F90" s="20">
        <v>31</v>
      </c>
      <c r="G90" s="20">
        <v>31</v>
      </c>
      <c r="H90" s="20">
        <v>35.5</v>
      </c>
    </row>
    <row r="91" spans="1:8" ht="36">
      <c r="A91" s="17" t="s">
        <v>158</v>
      </c>
      <c r="B91" s="13" t="s">
        <v>159</v>
      </c>
      <c r="C91" s="14" t="s">
        <v>20</v>
      </c>
      <c r="D91" s="14" t="s">
        <v>21</v>
      </c>
      <c r="E91" s="14" t="s">
        <v>160</v>
      </c>
      <c r="F91" s="15">
        <f>SUM(F92)</f>
        <v>44.5</v>
      </c>
      <c r="G91" s="15">
        <f>SUM(G92)</f>
        <v>44.5</v>
      </c>
      <c r="H91" s="15">
        <f>SUM(H92)</f>
        <v>49</v>
      </c>
    </row>
    <row r="92" spans="1:8" ht="15.75">
      <c r="A92" s="17"/>
      <c r="B92" s="29"/>
      <c r="C92" s="19">
        <v>901</v>
      </c>
      <c r="D92" s="17" t="s">
        <v>140</v>
      </c>
      <c r="E92" s="17" t="s">
        <v>161</v>
      </c>
      <c r="F92" s="20">
        <v>44.5</v>
      </c>
      <c r="G92" s="20">
        <v>44.5</v>
      </c>
      <c r="H92" s="20">
        <v>49</v>
      </c>
    </row>
    <row r="93" spans="1:8" ht="58.5" customHeight="1">
      <c r="A93" s="14" t="s">
        <v>162</v>
      </c>
      <c r="B93" s="13" t="s">
        <v>163</v>
      </c>
      <c r="C93" s="14" t="s">
        <v>20</v>
      </c>
      <c r="D93" s="14" t="s">
        <v>21</v>
      </c>
      <c r="E93" s="14" t="s">
        <v>164</v>
      </c>
      <c r="F93" s="15">
        <f>F94+F98+F102+F104</f>
        <v>37518.653</v>
      </c>
      <c r="G93" s="15">
        <f>G94+G98+G102+G104</f>
        <v>37532.653</v>
      </c>
      <c r="H93" s="15">
        <f>H94+H98+H102+H104</f>
        <v>37532.653</v>
      </c>
    </row>
    <row r="94" spans="1:8" ht="41.25" customHeight="1">
      <c r="A94" s="17" t="s">
        <v>165</v>
      </c>
      <c r="B94" s="13" t="s">
        <v>166</v>
      </c>
      <c r="C94" s="14" t="s">
        <v>20</v>
      </c>
      <c r="D94" s="14" t="s">
        <v>21</v>
      </c>
      <c r="E94" s="14" t="s">
        <v>167</v>
      </c>
      <c r="F94" s="15">
        <f>SUM(F95:F97)</f>
        <v>34048.3</v>
      </c>
      <c r="G94" s="15">
        <f>SUM(G95:G97)</f>
        <v>34062.3</v>
      </c>
      <c r="H94" s="15">
        <f>SUM(H95:H97)</f>
        <v>34062.3</v>
      </c>
    </row>
    <row r="95" spans="1:8" ht="41.25" customHeight="1">
      <c r="A95" s="17"/>
      <c r="B95" s="13"/>
      <c r="C95" s="19">
        <v>901</v>
      </c>
      <c r="D95" s="17" t="s">
        <v>168</v>
      </c>
      <c r="E95" s="17" t="s">
        <v>169</v>
      </c>
      <c r="F95" s="20">
        <v>32238.9</v>
      </c>
      <c r="G95" s="20">
        <v>32238.9</v>
      </c>
      <c r="H95" s="20">
        <v>32238.9</v>
      </c>
    </row>
    <row r="96" spans="1:8" ht="41.25" customHeight="1">
      <c r="A96" s="17"/>
      <c r="B96" s="13"/>
      <c r="C96" s="19">
        <v>901</v>
      </c>
      <c r="D96" s="17" t="s">
        <v>168</v>
      </c>
      <c r="E96" s="31" t="s">
        <v>170</v>
      </c>
      <c r="F96" s="20">
        <v>151</v>
      </c>
      <c r="G96" s="20">
        <v>0</v>
      </c>
      <c r="H96" s="20">
        <v>0</v>
      </c>
    </row>
    <row r="97" spans="1:8" ht="41.25" customHeight="1">
      <c r="A97" s="17"/>
      <c r="B97" s="13"/>
      <c r="C97" s="19">
        <v>901</v>
      </c>
      <c r="D97" s="17" t="s">
        <v>168</v>
      </c>
      <c r="E97" s="17" t="s">
        <v>171</v>
      </c>
      <c r="F97" s="32">
        <v>1658.4</v>
      </c>
      <c r="G97" s="32">
        <v>1823.4</v>
      </c>
      <c r="H97" s="32">
        <v>1823.4</v>
      </c>
    </row>
    <row r="98" spans="1:8" ht="36" customHeight="1">
      <c r="A98" s="17" t="s">
        <v>172</v>
      </c>
      <c r="B98" s="13" t="s">
        <v>173</v>
      </c>
      <c r="C98" s="14" t="s">
        <v>20</v>
      </c>
      <c r="D98" s="14" t="s">
        <v>21</v>
      </c>
      <c r="E98" s="14" t="s">
        <v>174</v>
      </c>
      <c r="F98" s="15">
        <f>F99+F100+F101</f>
        <v>1545.45</v>
      </c>
      <c r="G98" s="15">
        <f>G99+G100+G101</f>
        <v>1545.45</v>
      </c>
      <c r="H98" s="15">
        <f>H99+H100+H101</f>
        <v>1545.45</v>
      </c>
    </row>
    <row r="99" spans="1:8" ht="36" customHeight="1">
      <c r="A99" s="17"/>
      <c r="B99" s="13"/>
      <c r="C99" s="19">
        <v>901</v>
      </c>
      <c r="D99" s="19">
        <v>1102</v>
      </c>
      <c r="E99" s="31" t="s">
        <v>175</v>
      </c>
      <c r="F99" s="20">
        <v>122.4</v>
      </c>
      <c r="G99" s="20">
        <v>0</v>
      </c>
      <c r="H99" s="20">
        <v>0</v>
      </c>
    </row>
    <row r="100" spans="1:8" ht="36" customHeight="1">
      <c r="A100" s="17"/>
      <c r="B100" s="13"/>
      <c r="C100" s="19">
        <v>901</v>
      </c>
      <c r="D100" s="19">
        <v>1102</v>
      </c>
      <c r="E100" s="31" t="s">
        <v>176</v>
      </c>
      <c r="F100" s="20">
        <v>52.5</v>
      </c>
      <c r="G100" s="20">
        <v>0</v>
      </c>
      <c r="H100" s="20">
        <v>0</v>
      </c>
    </row>
    <row r="101" spans="1:8" ht="24" customHeight="1">
      <c r="A101" s="17"/>
      <c r="B101" s="13"/>
      <c r="C101" s="19">
        <v>901</v>
      </c>
      <c r="D101" s="19">
        <v>1102</v>
      </c>
      <c r="E101" s="17" t="s">
        <v>177</v>
      </c>
      <c r="F101" s="20">
        <v>1370.55</v>
      </c>
      <c r="G101" s="20">
        <v>1545.45</v>
      </c>
      <c r="H101" s="20">
        <v>1545.45</v>
      </c>
    </row>
    <row r="102" spans="1:8" ht="35.25" customHeight="1">
      <c r="A102" s="17" t="s">
        <v>178</v>
      </c>
      <c r="B102" s="13" t="s">
        <v>179</v>
      </c>
      <c r="C102" s="14" t="s">
        <v>20</v>
      </c>
      <c r="D102" s="14" t="s">
        <v>21</v>
      </c>
      <c r="E102" s="14" t="s">
        <v>180</v>
      </c>
      <c r="F102" s="15">
        <f>SUM(F103)</f>
        <v>1071.4</v>
      </c>
      <c r="G102" s="15">
        <f>SUM(G103)</f>
        <v>1071.4</v>
      </c>
      <c r="H102" s="15">
        <f>SUM(H103)</f>
        <v>1071.4</v>
      </c>
    </row>
    <row r="103" spans="1:8" ht="21.75" customHeight="1">
      <c r="A103" s="17"/>
      <c r="B103" s="13"/>
      <c r="C103" s="19">
        <v>901</v>
      </c>
      <c r="D103" s="17" t="s">
        <v>130</v>
      </c>
      <c r="E103" s="17" t="s">
        <v>181</v>
      </c>
      <c r="F103" s="20">
        <v>1071.4</v>
      </c>
      <c r="G103" s="20">
        <v>1071.4</v>
      </c>
      <c r="H103" s="20">
        <v>1071.4</v>
      </c>
    </row>
    <row r="104" spans="1:8" ht="45.75" customHeight="1">
      <c r="A104" s="17" t="s">
        <v>182</v>
      </c>
      <c r="B104" s="13" t="s">
        <v>183</v>
      </c>
      <c r="C104" s="14" t="s">
        <v>20</v>
      </c>
      <c r="D104" s="14" t="s">
        <v>21</v>
      </c>
      <c r="E104" s="14" t="s">
        <v>184</v>
      </c>
      <c r="F104" s="15">
        <f>F105+F106+F107</f>
        <v>853.5029999999999</v>
      </c>
      <c r="G104" s="15">
        <f>G105+G106+G107</f>
        <v>853.503</v>
      </c>
      <c r="H104" s="15">
        <f>H105+H106+H107</f>
        <v>853.503</v>
      </c>
    </row>
    <row r="105" spans="1:8" ht="24.75" customHeight="1">
      <c r="A105" s="17"/>
      <c r="B105" s="13"/>
      <c r="C105" s="19">
        <v>901</v>
      </c>
      <c r="D105" s="17" t="s">
        <v>130</v>
      </c>
      <c r="E105" s="17" t="s">
        <v>185</v>
      </c>
      <c r="F105" s="20">
        <v>673.353</v>
      </c>
      <c r="G105" s="20">
        <v>853.503</v>
      </c>
      <c r="H105" s="20">
        <v>853.503</v>
      </c>
    </row>
    <row r="106" spans="1:8" ht="24.75" customHeight="1">
      <c r="A106" s="17"/>
      <c r="B106" s="13"/>
      <c r="C106" s="19">
        <v>901</v>
      </c>
      <c r="D106" s="17" t="s">
        <v>130</v>
      </c>
      <c r="E106" s="31" t="s">
        <v>186</v>
      </c>
      <c r="F106" s="20">
        <v>69</v>
      </c>
      <c r="G106" s="20">
        <v>0</v>
      </c>
      <c r="H106" s="20">
        <v>0</v>
      </c>
    </row>
    <row r="107" spans="1:8" ht="24.75" customHeight="1">
      <c r="A107" s="17"/>
      <c r="B107" s="13"/>
      <c r="C107" s="19">
        <v>901</v>
      </c>
      <c r="D107" s="17" t="s">
        <v>130</v>
      </c>
      <c r="E107" s="31" t="s">
        <v>187</v>
      </c>
      <c r="F107" s="20">
        <v>111.15</v>
      </c>
      <c r="G107" s="20">
        <v>0</v>
      </c>
      <c r="H107" s="20">
        <v>0</v>
      </c>
    </row>
    <row r="108" spans="1:8" ht="57" customHeight="1">
      <c r="A108" s="14" t="s">
        <v>188</v>
      </c>
      <c r="B108" s="13" t="s">
        <v>189</v>
      </c>
      <c r="C108" s="14" t="s">
        <v>20</v>
      </c>
      <c r="D108" s="14" t="s">
        <v>21</v>
      </c>
      <c r="E108" s="14" t="s">
        <v>190</v>
      </c>
      <c r="F108" s="15">
        <f>SUM(F109)</f>
        <v>831.935</v>
      </c>
      <c r="G108" s="15">
        <f>SUM(G109)</f>
        <v>831.935</v>
      </c>
      <c r="H108" s="15">
        <f>SUM(H109)</f>
        <v>831.935</v>
      </c>
    </row>
    <row r="109" spans="1:8" ht="25.5" customHeight="1">
      <c r="A109" s="17"/>
      <c r="B109" s="13"/>
      <c r="C109" s="19">
        <v>901</v>
      </c>
      <c r="D109" s="17" t="s">
        <v>191</v>
      </c>
      <c r="E109" s="17" t="s">
        <v>192</v>
      </c>
      <c r="F109" s="20">
        <v>831.935</v>
      </c>
      <c r="G109" s="20">
        <v>831.935</v>
      </c>
      <c r="H109" s="20">
        <v>831.935</v>
      </c>
    </row>
    <row r="110" spans="1:8" s="33" customFormat="1" ht="60.75" customHeight="1">
      <c r="A110" s="14" t="s">
        <v>193</v>
      </c>
      <c r="B110" s="13" t="s">
        <v>194</v>
      </c>
      <c r="C110" s="14" t="s">
        <v>20</v>
      </c>
      <c r="D110" s="14" t="s">
        <v>21</v>
      </c>
      <c r="E110" s="14" t="s">
        <v>195</v>
      </c>
      <c r="F110" s="15">
        <f>F111</f>
        <v>200</v>
      </c>
      <c r="G110" s="15">
        <f>G111</f>
        <v>200</v>
      </c>
      <c r="H110" s="15">
        <f>H111</f>
        <v>250</v>
      </c>
    </row>
    <row r="111" spans="1:8" s="1" customFormat="1" ht="24" customHeight="1">
      <c r="A111" s="17"/>
      <c r="B111" s="13"/>
      <c r="C111" s="19">
        <v>901</v>
      </c>
      <c r="D111" s="17" t="s">
        <v>196</v>
      </c>
      <c r="E111" s="17" t="s">
        <v>197</v>
      </c>
      <c r="F111" s="20">
        <v>200</v>
      </c>
      <c r="G111" s="20">
        <v>200</v>
      </c>
      <c r="H111" s="20">
        <v>250</v>
      </c>
    </row>
    <row r="112" spans="1:8" ht="40.5" customHeight="1">
      <c r="A112" s="14" t="s">
        <v>198</v>
      </c>
      <c r="B112" s="13" t="s">
        <v>199</v>
      </c>
      <c r="C112" s="14" t="s">
        <v>20</v>
      </c>
      <c r="D112" s="14" t="s">
        <v>21</v>
      </c>
      <c r="E112" s="14" t="s">
        <v>200</v>
      </c>
      <c r="F112" s="15">
        <f>F113+F116+F122+F126+F128</f>
        <v>266041.88973</v>
      </c>
      <c r="G112" s="15">
        <f>G113+G116+G122+G126+G128</f>
        <v>137053.28300000002</v>
      </c>
      <c r="H112" s="15">
        <f>H113+H116+H122+H126+H128</f>
        <v>29444.383</v>
      </c>
    </row>
    <row r="113" spans="1:8" ht="53.25" customHeight="1">
      <c r="A113" s="17" t="s">
        <v>201</v>
      </c>
      <c r="B113" s="13" t="s">
        <v>202</v>
      </c>
      <c r="C113" s="14" t="s">
        <v>20</v>
      </c>
      <c r="D113" s="14" t="s">
        <v>21</v>
      </c>
      <c r="E113" s="14" t="s">
        <v>203</v>
      </c>
      <c r="F113" s="15">
        <f>SUM(F114:F115)</f>
        <v>17023.35673</v>
      </c>
      <c r="G113" s="15">
        <f>SUM(G114:G115)</f>
        <v>14776.75</v>
      </c>
      <c r="H113" s="15">
        <f>SUM(H114:H115)</f>
        <v>14776.75</v>
      </c>
    </row>
    <row r="114" spans="1:8" ht="23.25" customHeight="1">
      <c r="A114" s="17"/>
      <c r="B114" s="13"/>
      <c r="C114" s="19">
        <v>901</v>
      </c>
      <c r="D114" s="17" t="s">
        <v>204</v>
      </c>
      <c r="E114" s="17" t="s">
        <v>205</v>
      </c>
      <c r="F114" s="20">
        <v>12904.5</v>
      </c>
      <c r="G114" s="20">
        <v>12904.5</v>
      </c>
      <c r="H114" s="20">
        <v>12904.5</v>
      </c>
    </row>
    <row r="115" spans="1:8" ht="22.5" customHeight="1">
      <c r="A115" s="17"/>
      <c r="B115" s="13"/>
      <c r="C115" s="19">
        <v>901</v>
      </c>
      <c r="D115" s="17" t="s">
        <v>204</v>
      </c>
      <c r="E115" s="17" t="s">
        <v>206</v>
      </c>
      <c r="F115" s="20">
        <v>4118.85673</v>
      </c>
      <c r="G115" s="20">
        <v>1872.25</v>
      </c>
      <c r="H115" s="20">
        <v>1872.25</v>
      </c>
    </row>
    <row r="116" spans="1:8" ht="34.5" customHeight="1">
      <c r="A116" s="17" t="s">
        <v>207</v>
      </c>
      <c r="B116" s="13" t="s">
        <v>208</v>
      </c>
      <c r="C116" s="14" t="s">
        <v>20</v>
      </c>
      <c r="D116" s="14" t="s">
        <v>21</v>
      </c>
      <c r="E116" s="14" t="s">
        <v>209</v>
      </c>
      <c r="F116" s="15">
        <f>SUM(F117:F121)</f>
        <v>164585.8</v>
      </c>
      <c r="G116" s="15">
        <f>SUM(G117:G121)</f>
        <v>84486.20000000001</v>
      </c>
      <c r="H116" s="15">
        <f>SUM(H117:H121)</f>
        <v>75</v>
      </c>
    </row>
    <row r="117" spans="1:8" ht="22.5" customHeight="1">
      <c r="A117" s="17"/>
      <c r="B117" s="13"/>
      <c r="C117" s="19">
        <v>901</v>
      </c>
      <c r="D117" s="17" t="s">
        <v>210</v>
      </c>
      <c r="E117" s="17" t="s">
        <v>211</v>
      </c>
      <c r="F117" s="20">
        <v>75</v>
      </c>
      <c r="G117" s="20">
        <v>75</v>
      </c>
      <c r="H117" s="20">
        <v>75</v>
      </c>
    </row>
    <row r="118" spans="1:8" ht="25.5" customHeight="1">
      <c r="A118" s="17"/>
      <c r="B118" s="13"/>
      <c r="C118" s="19">
        <v>901</v>
      </c>
      <c r="D118" s="17" t="s">
        <v>210</v>
      </c>
      <c r="E118" s="17" t="s">
        <v>212</v>
      </c>
      <c r="F118" s="20">
        <v>0</v>
      </c>
      <c r="G118" s="20">
        <v>0</v>
      </c>
      <c r="H118" s="20">
        <v>0</v>
      </c>
    </row>
    <row r="119" spans="1:8" ht="25.5" customHeight="1">
      <c r="A119" s="17"/>
      <c r="B119" s="13"/>
      <c r="C119" s="19">
        <v>901</v>
      </c>
      <c r="D119" s="17" t="s">
        <v>210</v>
      </c>
      <c r="E119" s="34" t="s">
        <v>213</v>
      </c>
      <c r="F119" s="35">
        <v>152390.3</v>
      </c>
      <c r="G119" s="35">
        <v>76295.6</v>
      </c>
      <c r="H119" s="36">
        <v>0</v>
      </c>
    </row>
    <row r="120" spans="1:8" ht="25.5" customHeight="1">
      <c r="A120" s="17"/>
      <c r="B120" s="13"/>
      <c r="C120" s="19">
        <v>901</v>
      </c>
      <c r="D120" s="17" t="s">
        <v>210</v>
      </c>
      <c r="E120" s="34" t="s">
        <v>214</v>
      </c>
      <c r="F120" s="37">
        <v>8020.5</v>
      </c>
      <c r="G120" s="37">
        <v>4015.6</v>
      </c>
      <c r="H120" s="36">
        <v>0</v>
      </c>
    </row>
    <row r="121" spans="1:8" ht="19.5" customHeight="1">
      <c r="A121" s="17"/>
      <c r="B121" s="13"/>
      <c r="C121" s="19">
        <v>901</v>
      </c>
      <c r="D121" s="17" t="s">
        <v>210</v>
      </c>
      <c r="E121" s="17" t="s">
        <v>215</v>
      </c>
      <c r="F121" s="20">
        <v>4100</v>
      </c>
      <c r="G121" s="20">
        <v>4100</v>
      </c>
      <c r="H121" s="20">
        <v>0</v>
      </c>
    </row>
    <row r="122" spans="1:8" ht="36">
      <c r="A122" s="17" t="s">
        <v>216</v>
      </c>
      <c r="B122" s="13" t="s">
        <v>217</v>
      </c>
      <c r="C122" s="14" t="s">
        <v>20</v>
      </c>
      <c r="D122" s="14" t="s">
        <v>21</v>
      </c>
      <c r="E122" s="14" t="s">
        <v>218</v>
      </c>
      <c r="F122" s="15">
        <f>SUM(F123:F125)</f>
        <v>52425.796</v>
      </c>
      <c r="G122" s="15">
        <f>SUM(G123:G125)</f>
        <v>11695.396</v>
      </c>
      <c r="H122" s="15">
        <f>SUM(H123:H125)</f>
        <v>11697.696</v>
      </c>
    </row>
    <row r="123" spans="1:8" ht="14.25">
      <c r="A123" s="17"/>
      <c r="B123" s="13"/>
      <c r="C123" s="19">
        <v>901</v>
      </c>
      <c r="D123" s="17" t="s">
        <v>219</v>
      </c>
      <c r="E123" s="17" t="s">
        <v>220</v>
      </c>
      <c r="F123" s="20">
        <v>183</v>
      </c>
      <c r="G123" s="20">
        <v>231.6</v>
      </c>
      <c r="H123" s="20">
        <v>233.9</v>
      </c>
    </row>
    <row r="124" spans="1:8" ht="14.25">
      <c r="A124" s="17"/>
      <c r="B124" s="13"/>
      <c r="C124" s="19">
        <v>901</v>
      </c>
      <c r="D124" s="17" t="s">
        <v>219</v>
      </c>
      <c r="E124" s="17" t="s">
        <v>221</v>
      </c>
      <c r="F124" s="20">
        <v>8.1</v>
      </c>
      <c r="G124" s="20">
        <v>8.1</v>
      </c>
      <c r="H124" s="20">
        <v>8.1</v>
      </c>
    </row>
    <row r="125" spans="1:8" ht="14.25">
      <c r="A125" s="17"/>
      <c r="B125" s="13"/>
      <c r="C125" s="19">
        <v>901</v>
      </c>
      <c r="D125" s="17" t="s">
        <v>222</v>
      </c>
      <c r="E125" s="17" t="s">
        <v>223</v>
      </c>
      <c r="F125" s="20">
        <v>52234.696</v>
      </c>
      <c r="G125" s="20">
        <v>11455.696</v>
      </c>
      <c r="H125" s="20">
        <v>11455.696</v>
      </c>
    </row>
    <row r="126" spans="1:8" ht="24.75">
      <c r="A126" s="17" t="s">
        <v>224</v>
      </c>
      <c r="B126" s="38" t="s">
        <v>225</v>
      </c>
      <c r="C126" s="14" t="s">
        <v>20</v>
      </c>
      <c r="D126" s="14" t="s">
        <v>21</v>
      </c>
      <c r="E126" s="14" t="s">
        <v>226</v>
      </c>
      <c r="F126" s="15">
        <f>SUM(F127:F127)</f>
        <v>32006.937</v>
      </c>
      <c r="G126" s="15">
        <f>SUM(G127:G127)</f>
        <v>26094.937</v>
      </c>
      <c r="H126" s="15">
        <f>SUM(H127:H127)</f>
        <v>2894.937</v>
      </c>
    </row>
    <row r="127" spans="1:8" ht="14.25">
      <c r="A127" s="17"/>
      <c r="B127" s="13"/>
      <c r="C127" s="19">
        <v>901</v>
      </c>
      <c r="D127" s="17" t="s">
        <v>227</v>
      </c>
      <c r="E127" s="17" t="s">
        <v>228</v>
      </c>
      <c r="F127" s="20">
        <v>32006.937</v>
      </c>
      <c r="G127" s="20">
        <v>26094.937</v>
      </c>
      <c r="H127" s="20">
        <v>2894.937</v>
      </c>
    </row>
    <row r="128" spans="1:8" ht="47.25">
      <c r="A128" s="17" t="s">
        <v>229</v>
      </c>
      <c r="B128" s="13" t="s">
        <v>230</v>
      </c>
      <c r="C128" s="14" t="s">
        <v>20</v>
      </c>
      <c r="D128" s="14" t="s">
        <v>21</v>
      </c>
      <c r="E128" s="14" t="s">
        <v>231</v>
      </c>
      <c r="F128" s="15">
        <f>SUM(F129:F130)</f>
        <v>0</v>
      </c>
      <c r="G128" s="15">
        <f>SUM(G129:G130)</f>
        <v>0</v>
      </c>
      <c r="H128" s="15">
        <f>SUM(H129:H130)</f>
        <v>0</v>
      </c>
    </row>
    <row r="129" spans="1:8" ht="14.25">
      <c r="A129" s="17"/>
      <c r="B129" s="13"/>
      <c r="C129" s="19">
        <v>901</v>
      </c>
      <c r="D129" s="17" t="s">
        <v>210</v>
      </c>
      <c r="E129" s="17" t="s">
        <v>232</v>
      </c>
      <c r="F129" s="20">
        <v>0</v>
      </c>
      <c r="G129" s="20">
        <v>0</v>
      </c>
      <c r="H129" s="20">
        <v>0</v>
      </c>
    </row>
    <row r="130" spans="1:8" ht="14.25">
      <c r="A130" s="17"/>
      <c r="B130" s="13"/>
      <c r="C130" s="19">
        <v>901</v>
      </c>
      <c r="D130" s="17" t="s">
        <v>210</v>
      </c>
      <c r="E130" s="17" t="s">
        <v>233</v>
      </c>
      <c r="F130" s="20">
        <v>0</v>
      </c>
      <c r="G130" s="20">
        <v>0</v>
      </c>
      <c r="H130" s="20">
        <v>0</v>
      </c>
    </row>
    <row r="131" spans="1:8" ht="15.75">
      <c r="A131" s="19"/>
      <c r="B131" s="39" t="s">
        <v>234</v>
      </c>
      <c r="C131" s="40"/>
      <c r="D131" s="41"/>
      <c r="E131" s="42"/>
      <c r="F131" s="15">
        <f>F14+F36+F51+F80+F93+F112+F108+F110</f>
        <v>746309.1453800001</v>
      </c>
      <c r="G131" s="15">
        <f>G14+G36+G51+G80+G93+G112+G108+G110</f>
        <v>622991.6161700002</v>
      </c>
      <c r="H131" s="15">
        <f>H14+H36+H51+H80+H93+H112+H108+H110</f>
        <v>523412.55840000004</v>
      </c>
    </row>
    <row r="132" spans="1:7" ht="14.25">
      <c r="A132" s="2"/>
      <c r="B132" s="2"/>
      <c r="C132" s="2"/>
      <c r="D132" s="2"/>
      <c r="E132" s="2"/>
      <c r="F132" s="2"/>
      <c r="G132" s="2"/>
    </row>
    <row r="133" spans="1:8" ht="15.75">
      <c r="A133" s="2"/>
      <c r="B133" s="2"/>
      <c r="C133" s="2"/>
      <c r="D133" s="2"/>
      <c r="E133" s="2"/>
      <c r="F133" s="43">
        <v>96.9</v>
      </c>
      <c r="G133" s="44">
        <v>96</v>
      </c>
      <c r="H133" s="43">
        <v>95.6</v>
      </c>
    </row>
    <row r="134" spans="1:7" ht="14.25">
      <c r="A134" s="2"/>
      <c r="B134" s="2"/>
      <c r="C134" s="2"/>
      <c r="D134" s="2"/>
      <c r="E134" s="2"/>
      <c r="F134" s="2"/>
      <c r="G134" s="2"/>
    </row>
    <row r="135" spans="1:7" ht="14.25">
      <c r="A135" s="2"/>
      <c r="B135" s="2"/>
      <c r="C135" s="2"/>
      <c r="D135" s="2"/>
      <c r="E135" s="2"/>
      <c r="F135" s="2"/>
      <c r="G135" s="2"/>
    </row>
    <row r="136" spans="1:7" ht="14.25">
      <c r="A136" s="2"/>
      <c r="B136" s="2"/>
      <c r="C136" s="2"/>
      <c r="D136" s="2"/>
      <c r="E136" s="2"/>
      <c r="F136" s="2"/>
      <c r="G136" s="2"/>
    </row>
    <row r="137" spans="1:7" ht="14.25">
      <c r="A137" s="2"/>
      <c r="B137" s="2"/>
      <c r="C137" s="2"/>
      <c r="D137" s="2"/>
      <c r="E137" s="2"/>
      <c r="F137" s="2"/>
      <c r="G137" s="2"/>
    </row>
    <row r="138" spans="1:7" ht="14.25">
      <c r="A138" s="2"/>
      <c r="B138" s="2"/>
      <c r="C138" s="2"/>
      <c r="D138" s="2"/>
      <c r="E138" s="2"/>
      <c r="F138" s="2"/>
      <c r="G138" s="2"/>
    </row>
    <row r="139" spans="1:7" ht="14.25">
      <c r="A139" s="2"/>
      <c r="B139" s="2"/>
      <c r="C139" s="2"/>
      <c r="D139" s="2"/>
      <c r="E139" s="2"/>
      <c r="F139" s="2"/>
      <c r="G139" s="2"/>
    </row>
    <row r="140" spans="1:7" ht="14.25">
      <c r="A140" s="2"/>
      <c r="B140" s="2"/>
      <c r="C140" s="2"/>
      <c r="D140" s="2"/>
      <c r="E140" s="2"/>
      <c r="F140" s="2"/>
      <c r="G140" s="2"/>
    </row>
    <row r="141" spans="1:7" ht="14.25">
      <c r="A141" s="2"/>
      <c r="B141" s="2"/>
      <c r="C141" s="2"/>
      <c r="D141" s="2"/>
      <c r="E141" s="2"/>
      <c r="F141" s="2"/>
      <c r="G141" s="2"/>
    </row>
    <row r="142" spans="1:7" ht="14.25">
      <c r="A142" s="2"/>
      <c r="B142" s="2"/>
      <c r="C142" s="2"/>
      <c r="D142" s="2"/>
      <c r="E142" s="2"/>
      <c r="F142" s="2"/>
      <c r="G142" s="2"/>
    </row>
    <row r="143" spans="1:7" ht="14.25">
      <c r="A143" s="2"/>
      <c r="B143" s="2"/>
      <c r="C143" s="2"/>
      <c r="D143" s="2"/>
      <c r="E143" s="2"/>
      <c r="F143" s="2"/>
      <c r="G143" s="2"/>
    </row>
    <row r="144" spans="1:7" ht="14.25">
      <c r="A144" s="2"/>
      <c r="B144" s="2"/>
      <c r="C144" s="2"/>
      <c r="D144" s="2"/>
      <c r="E144" s="2"/>
      <c r="F144" s="2"/>
      <c r="G144" s="2"/>
    </row>
    <row r="145" spans="1:7" ht="14.25">
      <c r="A145" s="2"/>
      <c r="B145" s="2"/>
      <c r="C145" s="2"/>
      <c r="D145" s="2"/>
      <c r="E145" s="2"/>
      <c r="F145" s="2"/>
      <c r="G145" s="2"/>
    </row>
    <row r="146" spans="1:7" ht="14.25">
      <c r="A146" s="2"/>
      <c r="B146" s="2"/>
      <c r="C146" s="2"/>
      <c r="D146" s="2"/>
      <c r="E146" s="2"/>
      <c r="F146" s="2"/>
      <c r="G146" s="2"/>
    </row>
    <row r="147" spans="1:7" ht="14.25">
      <c r="A147" s="2"/>
      <c r="B147" s="2"/>
      <c r="C147" s="2"/>
      <c r="D147" s="2"/>
      <c r="E147" s="2"/>
      <c r="F147" s="2"/>
      <c r="G147" s="2"/>
    </row>
    <row r="148" spans="1:7" ht="14.25">
      <c r="A148" s="2"/>
      <c r="B148" s="2"/>
      <c r="C148" s="2"/>
      <c r="D148" s="2"/>
      <c r="E148" s="2"/>
      <c r="F148" s="2"/>
      <c r="G148" s="2"/>
    </row>
    <row r="149" spans="1:7" ht="14.25">
      <c r="A149" s="2"/>
      <c r="B149" s="2"/>
      <c r="C149" s="2"/>
      <c r="D149" s="2"/>
      <c r="E149" s="2"/>
      <c r="F149" s="2"/>
      <c r="G149" s="2"/>
    </row>
    <row r="150" spans="1:7" ht="14.25">
      <c r="A150" s="2"/>
      <c r="B150" s="2"/>
      <c r="C150" s="2"/>
      <c r="D150" s="2"/>
      <c r="E150" s="2"/>
      <c r="F150" s="2"/>
      <c r="G150" s="2"/>
    </row>
    <row r="151" spans="1:7" ht="14.25">
      <c r="A151" s="2"/>
      <c r="B151" s="2"/>
      <c r="C151" s="2"/>
      <c r="D151" s="2"/>
      <c r="E151" s="2"/>
      <c r="F151" s="2"/>
      <c r="G151" s="2"/>
    </row>
    <row r="152" spans="1:7" ht="14.25">
      <c r="A152" s="2"/>
      <c r="B152" s="2"/>
      <c r="C152" s="2"/>
      <c r="D152" s="2"/>
      <c r="E152" s="2"/>
      <c r="F152" s="2"/>
      <c r="G152" s="2"/>
    </row>
    <row r="153" spans="1:7" ht="14.25">
      <c r="A153" s="2"/>
      <c r="B153" s="2"/>
      <c r="C153" s="2"/>
      <c r="D153" s="2"/>
      <c r="E153" s="2"/>
      <c r="F153" s="2"/>
      <c r="G153" s="2"/>
    </row>
    <row r="154" spans="1:7" ht="14.25">
      <c r="A154" s="2"/>
      <c r="B154" s="2"/>
      <c r="C154" s="2"/>
      <c r="D154" s="2"/>
      <c r="E154" s="2"/>
      <c r="F154" s="2"/>
      <c r="G154" s="2"/>
    </row>
    <row r="155" spans="1:7" ht="14.25">
      <c r="A155" s="2"/>
      <c r="B155" s="2"/>
      <c r="C155" s="2"/>
      <c r="D155" s="2"/>
      <c r="E155" s="2"/>
      <c r="F155" s="2"/>
      <c r="G155" s="2"/>
    </row>
    <row r="156" spans="1:7" ht="14.25">
      <c r="A156" s="2"/>
      <c r="B156" s="2"/>
      <c r="C156" s="2"/>
      <c r="D156" s="2"/>
      <c r="E156" s="2"/>
      <c r="F156" s="2"/>
      <c r="G156" s="2"/>
    </row>
    <row r="157" spans="1:7" ht="14.25">
      <c r="A157" s="2"/>
      <c r="B157" s="2"/>
      <c r="C157" s="2"/>
      <c r="D157" s="2"/>
      <c r="E157" s="2"/>
      <c r="F157" s="2"/>
      <c r="G157" s="2"/>
    </row>
    <row r="158" spans="1:7" ht="14.25">
      <c r="A158" s="2"/>
      <c r="B158" s="2"/>
      <c r="C158" s="2"/>
      <c r="D158" s="2"/>
      <c r="E158" s="2"/>
      <c r="F158" s="2"/>
      <c r="G158" s="2"/>
    </row>
    <row r="159" spans="1:7" ht="14.25">
      <c r="A159" s="2"/>
      <c r="B159" s="2"/>
      <c r="C159" s="2"/>
      <c r="D159" s="2"/>
      <c r="E159" s="2"/>
      <c r="F159" s="2"/>
      <c r="G159" s="2"/>
    </row>
  </sheetData>
  <sheetProtection selectLockedCells="1" selectUnlockedCells="1"/>
  <mergeCells count="10">
    <mergeCell ref="F1:H1"/>
    <mergeCell ref="E2:H2"/>
    <mergeCell ref="E3:H3"/>
    <mergeCell ref="E4:H4"/>
    <mergeCell ref="E5:H5"/>
    <mergeCell ref="E6:H6"/>
    <mergeCell ref="B8:H8"/>
    <mergeCell ref="B9:H9"/>
    <mergeCell ref="B10:H10"/>
    <mergeCell ref="B11:H11"/>
  </mergeCells>
  <printOptions/>
  <pageMargins left="0.7083333333333334" right="0.31527777777777777" top="0.31527777777777777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2022-11-10T10:37:14Z</cp:lastPrinted>
  <dcterms:modified xsi:type="dcterms:W3CDTF">2022-11-10T10:37:27Z</dcterms:modified>
  <cp:category/>
  <cp:version/>
  <cp:contentType/>
  <cp:contentStatus/>
  <cp:revision>121</cp:revision>
</cp:coreProperties>
</file>